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5'!$A$9:$F$29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<sst xmlns="http://schemas.openxmlformats.org/spreadsheetml/2006/main" count="864" uniqueCount="235">
  <si>
    <t>Приложение 6</t>
  </si>
  <si>
    <t>Условно утвержденные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</si>
  <si>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</si>
  <si>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</si>
  <si>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</si>
  <si>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</si>
  <si>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</si>
  <si>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</si>
  <si>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</si>
  <si>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</si>
  <si>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</si>
  <si>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</si>
  <si>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</si>
  <si>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</si>
  <si>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</si>
  <si>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</si>
  <si>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</si>
  <si>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</si>
  <si>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</si>
  <si>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</si>
  <si>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</si>
  <si>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</si>
  <si>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</si>
  <si>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</si>
  <si>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</si>
  <si>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</si>
  <si>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</si>
  <si>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</si>
  <si>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</si>
  <si>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</si>
  <si>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</si>
  <si>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</si>
  <si>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</si>
  <si>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</si>
  <si>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</si>
  <si>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</si>
  <si>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</si>
  <si>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</si>
  <si>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</si>
  <si>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</si>
  <si>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</si>
  <si>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</si>
  <si>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</si>
  <si>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</si>
  <si>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</si>
  <si>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</si>
  <si>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</si>
  <si>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</si>
  <si>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</si>
  <si>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</si>
  <si>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</si>
  <si>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</si>
  <si>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</si>
  <si>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</si>
  <si>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</si>
  <si>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</si>
  <si>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</si>
  <si>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</si>
  <si>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</si>
  <si>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</si>
  <si>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</si>
  <si>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</si>
  <si>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</si>
  <si>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</si>
  <si>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</si>
  <si>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</si>
  <si>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</si>
  <si>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</si>
  <si>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</si>
  <si>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</si>
  <si>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</si>
  <si>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</si>
  <si>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</si>
  <si>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</si>
  <si>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</si>
  <si>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</si>
  <si>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</si>
  <si>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</si>
  <si>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</si>
  <si>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</si>
  <si>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</si>
  <si>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</si>
  <si>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</si>
  <si>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</si>
  <si>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</si>
  <si>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</si>
  <si>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</si>
  <si>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</si>
  <si>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</si>
  <si>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</si>
  <si>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</si>
  <si>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</si>
  <si>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</si>
  <si>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2200004600</t>
  </si>
  <si>
    <t>2200007050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</si>
  <si>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</si>
  <si>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</si>
  <si>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</si>
  <si>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</si>
  <si>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</si>
  <si>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</si>
  <si>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</si>
  <si>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</si>
  <si>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</si>
  <si>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</si>
  <si>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</si>
  <si>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</si>
  <si>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</si>
  <si>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</si>
  <si>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</si>
  <si>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</si>
  <si>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</si>
  <si>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</si>
  <si>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</si>
  <si>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</si>
  <si>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</si>
  <si>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</si>
  <si>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</si>
  <si>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</si>
  <si>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</si>
  <si>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</si>
  <si>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</si>
  <si>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</si>
  <si>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</si>
  <si>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</si>
  <si>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</si>
  <si>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</si>
  <si>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</si>
  <si>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</si>
  <si>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</si>
  <si>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</si>
  <si>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</si>
  <si>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</si>
  <si>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</si>
  <si>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</si>
  <si>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</si>
  <si>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</si>
  <si>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</si>
  <si>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</si>
  <si>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</si>
  <si>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</si>
  <si>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</si>
  <si>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</si>
  <si>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</si>
  <si>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</si>
  <si>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</si>
  <si>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Сумма на          2019 год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</si>
  <si>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</si>
  <si>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</si>
  <si>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</si>
  <si>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</si>
  <si>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</si>
  <si>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</si>
  <si>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</si>
  <si>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</si>
  <si>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Приложение 7</t>
  </si>
  <si>
    <t>резервные средства</t>
  </si>
  <si>
    <t>Сумма на          2020 год</t>
  </si>
  <si>
    <t>Сумма на 2020 год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</si>
  <si>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</si>
  <si>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</si>
  <si>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</si>
  <si>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</si>
  <si>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</si>
  <si>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</si>
  <si>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</si>
  <si>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</si>
  <si>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</si>
  <si>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</si>
  <si>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</si>
  <si>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</si>
  <si>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</si>
  <si>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</si>
  <si>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</si>
  <si>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</si>
  <si>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сельского Совета депутатов</t>
  </si>
  <si>
    <t>Сумма на  2019 год</t>
  </si>
  <si>
    <t>Сумма на 2021 год</t>
  </si>
  <si>
    <t>0310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</si>
  <si>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Усть-Ярульского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</si>
  <si>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840</t>
  </si>
  <si>
    <t>Сумма на          2020год</t>
  </si>
  <si>
    <t>Сумма на          2021 год</t>
  </si>
  <si>
    <t>содержание здания</t>
  </si>
  <si>
    <t>2200008010</t>
  </si>
  <si>
    <t xml:space="preserve">Муниципальная программа"Содействие развитию муниципального образования Усть-Ярульский сельсовет" </t>
  </si>
  <si>
    <t>110</t>
  </si>
  <si>
    <t>Расходы на выплаты персоналу казенных учреждений</t>
  </si>
  <si>
    <t>0140028100</t>
  </si>
  <si>
    <t xml:space="preserve">Муниципальная программа"Содействие развитию муниципального образования Усть-Ярульский сельсовет  " </t>
  </si>
  <si>
    <t xml:space="preserve">Муниципальная программа"Содействие развитию муниципального образования Усть-Ярульский сельсовет " </t>
  </si>
  <si>
    <t xml:space="preserve">Муниципальная программа "Содействие развитию муниципального образования  Усть-Ярульский сельсовет " </t>
  </si>
  <si>
    <t>66</t>
  </si>
  <si>
    <t>67</t>
  </si>
  <si>
    <t>68</t>
  </si>
  <si>
    <t>70</t>
  </si>
  <si>
    <t>69</t>
  </si>
  <si>
    <t xml:space="preserve">Муниципальная программа  "Содействие развитию муниципального образования  Усть-Ярульский сельсовет " </t>
  </si>
  <si>
    <t>на 2019 год  и плановый период 2020-2021 годов</t>
  </si>
  <si>
    <t xml:space="preserve">Обеспечение первичных мер противопожарной безопасности </t>
  </si>
  <si>
    <r>
      <t>Муниципальная подпрограмма " Обеспечение первичных мер противопожарной безопасности в границах населенных пунктов поселения  Усть-Ярульский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сельсовет"</t>
    </r>
  </si>
  <si>
    <t>Муниципальная подпрограмма " Обеспечение первичных мер противопожарной безопасности в границах населенных пунктов поселения  Усть-Ярульский сельсовет"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</si>
  <si>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</t>
  </si>
  <si>
    <t xml:space="preserve">Обеспечение пожарной безопасности </t>
  </si>
  <si>
    <t>Мобилизационная  и вневойсковая подготовка</t>
  </si>
  <si>
    <t xml:space="preserve">Обеспечение пожарной безопасности  </t>
  </si>
  <si>
    <t>на 2019 год и плановый период 2020-2021 годов</t>
  </si>
  <si>
    <t xml:space="preserve">Распределение бюджетных ассигнований по целевым статьям (муниципальным программам  бюджета сельского поселения Усть-Ярульского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2019 год и плановый период 2020-2021 годов </t>
  </si>
  <si>
    <t xml:space="preserve">Распределение расходов бюджета сельского поселения Усть-Ярульского сельсовета по разделам и подразделам бюджетной классификации расходов бюджетов Российской Федерации на 2019 год и плановый период 2020-2021 годов 
</t>
  </si>
  <si>
    <t xml:space="preserve">Ведомственная структура бюджета сельского поселения  Усть-Ярульского сельсовета </t>
  </si>
  <si>
    <t>Сумма на          2019год</t>
  </si>
  <si>
    <t>к   решению Усть-Ярульского</t>
  </si>
  <si>
    <t>к  решению Усть-Ярульского</t>
  </si>
  <si>
    <t>от 30.01.2019г.</t>
  </si>
  <si>
    <t>№ 98</t>
  </si>
  <si>
    <t>от  30.01.2019г.               № 98</t>
  </si>
  <si>
    <t>0120075080</t>
  </si>
  <si>
    <t>01200S5080</t>
  </si>
  <si>
    <t>2200010210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</si>
  <si>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</si>
  <si>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</si>
  <si>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</si>
  <si>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</si>
  <si>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</si>
  <si>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</si>
  <si>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</si>
  <si>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</si>
  <si>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</si>
  <si>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0140074120</t>
  </si>
  <si>
    <t>01400S4120</t>
  </si>
  <si>
    <t>80</t>
  </si>
  <si>
    <t>81</t>
  </si>
  <si>
    <t>82</t>
  </si>
  <si>
    <t>83</t>
  </si>
  <si>
    <t>416647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</si>
</sst>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4" borderId="1" applyNumberFormat="0" applyAlignment="0" applyProtection="0"/>
    <xf numFmtId="0" fontId="51" fillId="25" borderId="2" applyNumberFormat="0" applyAlignment="0" applyProtection="0"/>
    <xf numFmtId="0" fontId="52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6" borderId="7" applyNumberFormat="0" applyAlignment="0" applyProtection="0"/>
    <xf numFmtId="0" fontId="28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0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2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08" t="s">
        <v>27</v>
      </c>
      <c r="F1" s="12"/>
    </row>
    <row r="2" spans="1:6" s="5" customFormat="1" ht="15.75">
      <c r="A2" s="7"/>
      <c r="B2" s="4"/>
      <c r="D2" s="13"/>
      <c r="E2" s="140" t="s">
        <v>211</v>
      </c>
      <c r="F2" s="140"/>
    </row>
    <row r="3" spans="1:6" s="5" customFormat="1" ht="15.75">
      <c r="A3" s="7"/>
      <c r="B3" s="4"/>
      <c r="D3" s="13"/>
      <c r="E3" s="140" t="s">
        <v>175</v>
      </c>
      <c r="F3" s="140"/>
    </row>
    <row r="4" spans="1:6" s="5" customFormat="1" ht="15.75">
      <c r="A4" s="7"/>
      <c r="B4" s="4"/>
      <c r="D4" s="13"/>
      <c r="E4" s="140" t="s">
        <v>215</v>
      </c>
      <c r="F4" s="140"/>
    </row>
    <row r="5" spans="1:6" s="5" customFormat="1" ht="15.75">
      <c r="A5" s="8"/>
      <c r="D5" s="13"/>
      <c r="E5" s="13"/>
      <c r="F5" s="13"/>
    </row>
    <row r="6" spans="1:6" s="5" customFormat="1" ht="111" customHeight="1">
      <c r="A6" s="141" t="s">
        <v>208</v>
      </c>
      <c r="B6" s="141"/>
      <c r="C6" s="141"/>
      <c r="D6" s="141"/>
      <c r="E6" s="141"/>
      <c r="F6" s="141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54</v>
      </c>
    </row>
    <row r="9" spans="1:6" ht="45" customHeight="1">
      <c r="A9" s="2" t="s">
        <v>58</v>
      </c>
      <c r="B9" s="2" t="s">
        <v>59</v>
      </c>
      <c r="C9" s="1" t="s">
        <v>60</v>
      </c>
      <c r="D9" s="15" t="s">
        <v>176</v>
      </c>
      <c r="E9" s="15" t="s">
        <v>158</v>
      </c>
      <c r="F9" s="15" t="s">
        <v>177</v>
      </c>
    </row>
    <row r="10" spans="1:6" ht="15.75">
      <c r="A10" s="24" t="s">
        <v>61</v>
      </c>
      <c r="B10" s="3" t="s">
        <v>61</v>
      </c>
      <c r="C10" s="3" t="s">
        <v>62</v>
      </c>
      <c r="D10" s="16" t="s">
        <v>63</v>
      </c>
      <c r="E10" s="16" t="s">
        <v>64</v>
      </c>
      <c r="F10" s="16" t="s">
        <v>65</v>
      </c>
    </row>
    <row r="11" spans="1:6" ht="31.5">
      <c r="A11" s="24" t="s">
        <v>61</v>
      </c>
      <c r="B11" s="22" t="s">
        <v>68</v>
      </c>
      <c r="C11" s="23" t="s">
        <v>69</v>
      </c>
      <c r="D11" s="70">
        <f>D12+D13+D14+D15+D16</f>
        <v>4461300.220000001</v>
      </c>
      <c r="E11" s="70">
        <f>E12+E13+E14+E15+E16</f>
        <v>3476305</v>
      </c>
      <c r="F11" s="70">
        <f>F12+F13+F14+F15+F16</f>
        <v>3285836</v>
      </c>
    </row>
    <row r="12" spans="1:6" ht="66.75" customHeight="1">
      <c r="A12" s="24" t="s">
        <v>62</v>
      </c>
      <c r="B12" s="10" t="s">
        <v>35</v>
      </c>
      <c r="C12" s="24" t="s">
        <v>70</v>
      </c>
      <c r="D12" s="71">
        <f>'прил 6'!G14</f>
        <v>729204</v>
      </c>
      <c r="E12" s="71">
        <f>'прил 6'!H14</f>
        <v>729204</v>
      </c>
      <c r="F12" s="71">
        <f>'прил 6'!I14</f>
        <v>729204</v>
      </c>
    </row>
    <row r="13" spans="1:6" ht="126">
      <c r="A13" s="24" t="s">
        <v>63</v>
      </c>
      <c r="B13" s="10" t="s">
        <v>36</v>
      </c>
      <c r="C13" s="1" t="s">
        <v>55</v>
      </c>
      <c r="D13" s="72">
        <v>2819181.22</v>
      </c>
      <c r="E13" s="72">
        <f>'прил 6'!H19</f>
        <v>2537105.44</v>
      </c>
      <c r="F13" s="72">
        <f>'прил 6'!I19</f>
        <v>2513617</v>
      </c>
    </row>
    <row r="14" spans="1:6" ht="82.5" customHeight="1">
      <c r="A14" s="24" t="s">
        <v>64</v>
      </c>
      <c r="B14" s="10" t="s">
        <v>37</v>
      </c>
      <c r="C14" s="1" t="s">
        <v>76</v>
      </c>
      <c r="D14" s="72">
        <v>36715</v>
      </c>
      <c r="E14" s="72">
        <v>36715</v>
      </c>
      <c r="F14" s="72">
        <v>36715</v>
      </c>
    </row>
    <row r="15" spans="1:6" ht="15.75">
      <c r="A15" s="24" t="s">
        <v>65</v>
      </c>
      <c r="B15" s="10" t="s">
        <v>38</v>
      </c>
      <c r="C15" s="1" t="s">
        <v>23</v>
      </c>
      <c r="D15" s="72">
        <v>2000</v>
      </c>
      <c r="E15" s="72">
        <v>2000</v>
      </c>
      <c r="F15" s="72">
        <f>'прил 6'!I34</f>
        <v>2000</v>
      </c>
    </row>
    <row r="16" spans="1:6" ht="31.5">
      <c r="A16" s="24" t="s">
        <v>66</v>
      </c>
      <c r="B16" s="10" t="s">
        <v>20</v>
      </c>
      <c r="C16" s="1" t="s">
        <v>24</v>
      </c>
      <c r="D16" s="72">
        <v>874200</v>
      </c>
      <c r="E16" s="72">
        <f>'прил 6'!H38</f>
        <v>171280.56</v>
      </c>
      <c r="F16" s="72">
        <f>'прил 6'!I38</f>
        <v>4300</v>
      </c>
    </row>
    <row r="17" spans="1:6" ht="15.75">
      <c r="A17" s="24" t="s">
        <v>67</v>
      </c>
      <c r="B17" s="22" t="s">
        <v>32</v>
      </c>
      <c r="C17" s="25" t="s">
        <v>28</v>
      </c>
      <c r="D17" s="73">
        <f>D18</f>
        <v>84451</v>
      </c>
      <c r="E17" s="73">
        <f>E18</f>
        <v>84451</v>
      </c>
      <c r="F17" s="73">
        <f>F18</f>
        <v>85485</v>
      </c>
    </row>
    <row r="18" spans="1:6" ht="31.5">
      <c r="A18" s="24" t="s">
        <v>71</v>
      </c>
      <c r="B18" s="10" t="s">
        <v>204</v>
      </c>
      <c r="C18" s="1" t="s">
        <v>29</v>
      </c>
      <c r="D18" s="72">
        <v>84451</v>
      </c>
      <c r="E18" s="72">
        <v>84451</v>
      </c>
      <c r="F18" s="72">
        <v>85485</v>
      </c>
    </row>
    <row r="19" spans="1:6" ht="50.25" customHeight="1">
      <c r="A19" s="24" t="s">
        <v>72</v>
      </c>
      <c r="B19" s="22" t="s">
        <v>31</v>
      </c>
      <c r="C19" s="25" t="s">
        <v>30</v>
      </c>
      <c r="D19" s="73">
        <f>D20</f>
        <v>457474</v>
      </c>
      <c r="E19" s="73">
        <f>E20</f>
        <v>483399</v>
      </c>
      <c r="F19" s="73">
        <f>F20</f>
        <v>509324</v>
      </c>
    </row>
    <row r="20" spans="1:6" ht="31.5">
      <c r="A20" s="24" t="s">
        <v>73</v>
      </c>
      <c r="B20" s="139" t="s">
        <v>203</v>
      </c>
      <c r="C20" s="1" t="s">
        <v>178</v>
      </c>
      <c r="D20" s="72">
        <f>'прил 6'!G54</f>
        <v>457474</v>
      </c>
      <c r="E20" s="72">
        <f>'прил 6'!H54</f>
        <v>483399</v>
      </c>
      <c r="F20" s="72">
        <f>'прил 6'!I54</f>
        <v>509324</v>
      </c>
    </row>
    <row r="21" spans="1:6" ht="15.75">
      <c r="A21" s="24" t="s">
        <v>74</v>
      </c>
      <c r="B21" s="22" t="s">
        <v>56</v>
      </c>
      <c r="C21" s="25" t="s">
        <v>57</v>
      </c>
      <c r="D21" s="73">
        <f>D22</f>
        <v>381242.58</v>
      </c>
      <c r="E21" s="73">
        <f>E22</f>
        <v>109824</v>
      </c>
      <c r="F21" s="73">
        <f>F22</f>
        <v>124874</v>
      </c>
    </row>
    <row r="22" spans="1:6" ht="33.75" customHeight="1">
      <c r="A22" s="24" t="s">
        <v>75</v>
      </c>
      <c r="B22" s="78" t="s">
        <v>12</v>
      </c>
      <c r="C22" s="1" t="s">
        <v>9</v>
      </c>
      <c r="D22" s="72">
        <v>381242.58</v>
      </c>
      <c r="E22" s="72">
        <f>'прил 6'!H67</f>
        <v>109824</v>
      </c>
      <c r="F22" s="72">
        <f>'прил 6'!I67</f>
        <v>124874</v>
      </c>
    </row>
    <row r="23" spans="1:6" ht="39" customHeight="1">
      <c r="A23" s="24" t="s">
        <v>84</v>
      </c>
      <c r="B23" s="22" t="s">
        <v>77</v>
      </c>
      <c r="C23" s="25" t="s">
        <v>78</v>
      </c>
      <c r="D23" s="73">
        <f>D24</f>
        <v>555164.12</v>
      </c>
      <c r="E23" s="73">
        <f>E24</f>
        <v>560000</v>
      </c>
      <c r="F23" s="73">
        <f>F24</f>
        <v>560000</v>
      </c>
    </row>
    <row r="24" spans="1:6" ht="15.75">
      <c r="A24" s="24" t="s">
        <v>101</v>
      </c>
      <c r="B24" s="10" t="s">
        <v>11</v>
      </c>
      <c r="C24" s="1" t="s">
        <v>10</v>
      </c>
      <c r="D24" s="72">
        <f>'прил 6'!G80</f>
        <v>555164.12</v>
      </c>
      <c r="E24" s="72">
        <f>'прил 6'!H80</f>
        <v>560000</v>
      </c>
      <c r="F24" s="72">
        <f>'прил 6'!I80</f>
        <v>560000</v>
      </c>
    </row>
    <row r="25" spans="1:6" ht="31.5">
      <c r="A25" s="24" t="s">
        <v>102</v>
      </c>
      <c r="B25" s="22" t="s">
        <v>21</v>
      </c>
      <c r="C25" s="25" t="s">
        <v>22</v>
      </c>
      <c r="D25" s="73">
        <v>10000</v>
      </c>
      <c r="E25" s="73">
        <v>10000</v>
      </c>
      <c r="F25" s="73">
        <v>10000</v>
      </c>
    </row>
    <row r="26" spans="1:6" ht="35.25" customHeight="1">
      <c r="A26" s="24" t="s">
        <v>103</v>
      </c>
      <c r="B26" s="10" t="s">
        <v>25</v>
      </c>
      <c r="C26" s="1" t="s">
        <v>26</v>
      </c>
      <c r="D26" s="72">
        <f>'прил 6'!G87</f>
        <v>10000</v>
      </c>
      <c r="E26" s="72">
        <f>'прил 6'!H87</f>
        <v>10000</v>
      </c>
      <c r="F26" s="72">
        <f>'прил 6'!I87</f>
        <v>10000</v>
      </c>
    </row>
    <row r="27" spans="1:6" ht="15.75">
      <c r="A27" s="24" t="s">
        <v>85</v>
      </c>
      <c r="B27" s="142" t="s">
        <v>34</v>
      </c>
      <c r="C27" s="143"/>
      <c r="D27" s="26">
        <f>D12+D13+D14+D15+D16+D17+D19+D21+D23+D25</f>
        <v>5949631.920000001</v>
      </c>
      <c r="E27" s="26">
        <f>E11+E17+E19+E21+E23+E25</f>
        <v>4723979</v>
      </c>
      <c r="F27" s="26">
        <f>F11+F17+F19+F21+F23+F25</f>
        <v>4575519</v>
      </c>
    </row>
    <row r="28" spans="1:6" ht="31.5">
      <c r="A28" s="24" t="s">
        <v>104</v>
      </c>
      <c r="B28" s="22" t="s">
        <v>33</v>
      </c>
      <c r="C28" s="1"/>
      <c r="D28" s="72">
        <f>'прил 6'!G93</f>
        <v>0</v>
      </c>
      <c r="E28" s="72">
        <f>'прил 6'!H93</f>
        <v>119000</v>
      </c>
      <c r="F28" s="72">
        <f>'прил 6'!I93</f>
        <v>231000</v>
      </c>
    </row>
    <row r="29" spans="1:6" ht="15.75">
      <c r="A29" s="24" t="s">
        <v>86</v>
      </c>
      <c r="B29" s="22"/>
      <c r="C29" s="25"/>
      <c r="D29" s="73">
        <f>D27+D28</f>
        <v>5949631.920000001</v>
      </c>
      <c r="E29" s="73">
        <f>E27+E28</f>
        <v>4842979</v>
      </c>
      <c r="F29" s="73">
        <f>F27+F28</f>
        <v>4806519</v>
      </c>
    </row>
  </sheetData>
  <sheetProtection/>
  <autoFilter ref="A9:F29"/>
  <mergeCells count="5">
    <mergeCell ref="E3:F3"/>
    <mergeCell ref="E2:F2"/>
    <mergeCell ref="A6:F6"/>
    <mergeCell ref="E4:F4"/>
    <mergeCell ref="B27:C27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="90" zoomScaleNormal="90" zoomScaleSheetLayoutView="75" zoomScalePageLayoutView="0" workbookViewId="0" topLeftCell="A55">
      <selection activeCell="C87" sqref="C87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1" customWidth="1"/>
    <col min="4" max="4" width="11.875" style="31" customWidth="1"/>
    <col min="5" max="5" width="11.625" style="32" customWidth="1"/>
    <col min="6" max="6" width="10.625" style="31" customWidth="1"/>
    <col min="7" max="9" width="15.625" style="38" customWidth="1"/>
    <col min="10" max="16384" width="9.125" style="5" customWidth="1"/>
  </cols>
  <sheetData>
    <row r="1" spans="7:9" ht="18.75">
      <c r="G1" s="33"/>
      <c r="H1" s="104" t="s">
        <v>0</v>
      </c>
      <c r="I1" s="74"/>
    </row>
    <row r="2" spans="7:9" ht="18.75">
      <c r="G2" s="34"/>
      <c r="H2" s="105" t="s">
        <v>212</v>
      </c>
      <c r="I2" s="75"/>
    </row>
    <row r="3" spans="7:9" ht="18.75">
      <c r="G3" s="34"/>
      <c r="H3" s="106" t="s">
        <v>175</v>
      </c>
      <c r="I3" s="75"/>
    </row>
    <row r="4" spans="6:9" ht="18.75">
      <c r="F4" s="39"/>
      <c r="G4" s="35"/>
      <c r="H4" s="107" t="s">
        <v>213</v>
      </c>
      <c r="I4" s="76" t="s">
        <v>214</v>
      </c>
    </row>
    <row r="5" ht="15.75">
      <c r="G5" s="38" t="s">
        <v>145</v>
      </c>
    </row>
    <row r="6" spans="1:9" ht="18.75">
      <c r="A6" s="144" t="s">
        <v>209</v>
      </c>
      <c r="B6" s="144"/>
      <c r="C6" s="144"/>
      <c r="D6" s="144"/>
      <c r="E6" s="144"/>
      <c r="F6" s="144"/>
      <c r="G6" s="144"/>
      <c r="H6" s="144"/>
      <c r="I6" s="144"/>
    </row>
    <row r="7" spans="1:9" ht="18.75">
      <c r="A7" s="144" t="s">
        <v>206</v>
      </c>
      <c r="B7" s="144"/>
      <c r="C7" s="144"/>
      <c r="D7" s="144"/>
      <c r="E7" s="144"/>
      <c r="F7" s="144"/>
      <c r="G7" s="144"/>
      <c r="H7" s="144"/>
      <c r="I7" s="144"/>
    </row>
    <row r="8" spans="1:9" ht="15.75">
      <c r="A8" s="28"/>
      <c r="B8" s="27"/>
      <c r="C8" s="36"/>
      <c r="D8" s="36"/>
      <c r="E8" s="37"/>
      <c r="F8" s="36"/>
      <c r="G8" s="33"/>
      <c r="H8" s="33"/>
      <c r="I8" s="33"/>
    </row>
    <row r="9" ht="15.75">
      <c r="I9" s="38" t="s">
        <v>83</v>
      </c>
    </row>
    <row r="10" spans="1:9" ht="38.25">
      <c r="A10" s="40" t="s">
        <v>58</v>
      </c>
      <c r="B10" s="40" t="s">
        <v>39</v>
      </c>
      <c r="C10" s="41" t="s">
        <v>40</v>
      </c>
      <c r="D10" s="41" t="s">
        <v>41</v>
      </c>
      <c r="E10" s="41" t="s">
        <v>18</v>
      </c>
      <c r="F10" s="41" t="s">
        <v>19</v>
      </c>
      <c r="G10" s="59" t="s">
        <v>146</v>
      </c>
      <c r="H10" s="59" t="s">
        <v>181</v>
      </c>
      <c r="I10" s="59" t="s">
        <v>182</v>
      </c>
    </row>
    <row r="11" spans="1:9" ht="15.75">
      <c r="A11" s="43" t="s">
        <v>61</v>
      </c>
      <c r="B11" s="41" t="s">
        <v>62</v>
      </c>
      <c r="C11" s="43" t="s">
        <v>63</v>
      </c>
      <c r="D11" s="41" t="s">
        <v>64</v>
      </c>
      <c r="E11" s="43" t="s">
        <v>65</v>
      </c>
      <c r="F11" s="41" t="s">
        <v>66</v>
      </c>
      <c r="G11" s="43" t="s">
        <v>67</v>
      </c>
      <c r="H11" s="41" t="s">
        <v>71</v>
      </c>
      <c r="I11" s="43" t="s">
        <v>72</v>
      </c>
    </row>
    <row r="12" spans="1:9" ht="42.75">
      <c r="A12" s="41" t="s">
        <v>61</v>
      </c>
      <c r="B12" s="69" t="s">
        <v>179</v>
      </c>
      <c r="C12" s="66" t="s">
        <v>180</v>
      </c>
      <c r="D12" s="66"/>
      <c r="E12" s="67"/>
      <c r="F12" s="66"/>
      <c r="G12" s="68"/>
      <c r="H12" s="68"/>
      <c r="I12" s="68"/>
    </row>
    <row r="13" spans="1:9" ht="15.75">
      <c r="A13" s="41" t="s">
        <v>62</v>
      </c>
      <c r="B13" s="123" t="s">
        <v>43</v>
      </c>
      <c r="C13" s="84" t="s">
        <v>180</v>
      </c>
      <c r="D13" s="136" t="s">
        <v>69</v>
      </c>
      <c r="E13" s="137" t="s">
        <v>42</v>
      </c>
      <c r="F13" s="136" t="s">
        <v>42</v>
      </c>
      <c r="G13" s="138">
        <f>G14+G19+G29+G34+G38</f>
        <v>4461300.22</v>
      </c>
      <c r="H13" s="138">
        <f>H14+H19+H29+H34+H38</f>
        <v>3476305</v>
      </c>
      <c r="I13" s="138">
        <f>I14+I19+I29+I34+I38</f>
        <v>3285836</v>
      </c>
    </row>
    <row r="14" spans="1:9" ht="38.25">
      <c r="A14" s="41" t="s">
        <v>63</v>
      </c>
      <c r="B14" s="44" t="s">
        <v>35</v>
      </c>
      <c r="C14" s="66" t="s">
        <v>180</v>
      </c>
      <c r="D14" s="41" t="s">
        <v>70</v>
      </c>
      <c r="E14" s="65" t="s">
        <v>42</v>
      </c>
      <c r="F14" s="41" t="s">
        <v>42</v>
      </c>
      <c r="G14" s="59">
        <f>G15</f>
        <v>729204</v>
      </c>
      <c r="H14" s="59">
        <f>H15</f>
        <v>729204</v>
      </c>
      <c r="I14" s="59">
        <f>I15</f>
        <v>729204</v>
      </c>
    </row>
    <row r="15" spans="1:9" ht="25.5">
      <c r="A15" s="41" t="s">
        <v>64</v>
      </c>
      <c r="B15" s="44" t="s">
        <v>169</v>
      </c>
      <c r="C15" s="66" t="s">
        <v>180</v>
      </c>
      <c r="D15" s="41" t="s">
        <v>70</v>
      </c>
      <c r="E15" s="41" t="s">
        <v>100</v>
      </c>
      <c r="F15" s="41" t="s">
        <v>42</v>
      </c>
      <c r="G15" s="59">
        <f>G18</f>
        <v>729204</v>
      </c>
      <c r="H15" s="59">
        <f aca="true" t="shared" si="0" ref="H15:I17">H16</f>
        <v>729204</v>
      </c>
      <c r="I15" s="59">
        <f t="shared" si="0"/>
        <v>729204</v>
      </c>
    </row>
    <row r="16" spans="1:9" ht="63.75">
      <c r="A16" s="41" t="s">
        <v>65</v>
      </c>
      <c r="B16" s="44" t="s">
        <v>154</v>
      </c>
      <c r="C16" s="66" t="s">
        <v>180</v>
      </c>
      <c r="D16" s="41" t="s">
        <v>70</v>
      </c>
      <c r="E16" s="41" t="s">
        <v>93</v>
      </c>
      <c r="F16" s="41" t="s">
        <v>42</v>
      </c>
      <c r="G16" s="59">
        <f>G17</f>
        <v>729204</v>
      </c>
      <c r="H16" s="59">
        <f t="shared" si="0"/>
        <v>729204</v>
      </c>
      <c r="I16" s="59">
        <f t="shared" si="0"/>
        <v>729204</v>
      </c>
    </row>
    <row r="17" spans="1:9" ht="63.75">
      <c r="A17" s="41" t="s">
        <v>66</v>
      </c>
      <c r="B17" s="44" t="s">
        <v>44</v>
      </c>
      <c r="C17" s="66" t="s">
        <v>180</v>
      </c>
      <c r="D17" s="41" t="s">
        <v>70</v>
      </c>
      <c r="E17" s="41" t="s">
        <v>93</v>
      </c>
      <c r="F17" s="41" t="s">
        <v>45</v>
      </c>
      <c r="G17" s="59">
        <f>G18</f>
        <v>729204</v>
      </c>
      <c r="H17" s="59">
        <f t="shared" si="0"/>
        <v>729204</v>
      </c>
      <c r="I17" s="59">
        <f t="shared" si="0"/>
        <v>729204</v>
      </c>
    </row>
    <row r="18" spans="1:9" ht="25.5">
      <c r="A18" s="41" t="s">
        <v>67</v>
      </c>
      <c r="B18" s="44" t="s">
        <v>46</v>
      </c>
      <c r="C18" s="66" t="s">
        <v>180</v>
      </c>
      <c r="D18" s="41" t="s">
        <v>70</v>
      </c>
      <c r="E18" s="41" t="s">
        <v>93</v>
      </c>
      <c r="F18" s="41" t="s">
        <v>47</v>
      </c>
      <c r="G18" s="59">
        <v>729204</v>
      </c>
      <c r="H18" s="59">
        <v>729204</v>
      </c>
      <c r="I18" s="59">
        <v>729204</v>
      </c>
    </row>
    <row r="19" spans="1:9" ht="51">
      <c r="A19" s="41" t="s">
        <v>71</v>
      </c>
      <c r="B19" s="44" t="s">
        <v>36</v>
      </c>
      <c r="C19" s="66" t="s">
        <v>180</v>
      </c>
      <c r="D19" s="41" t="s">
        <v>55</v>
      </c>
      <c r="E19" s="41" t="s">
        <v>42</v>
      </c>
      <c r="F19" s="41" t="s">
        <v>42</v>
      </c>
      <c r="G19" s="59">
        <f aca="true" t="shared" si="1" ref="G19:I20">G20</f>
        <v>2819181.2199999997</v>
      </c>
      <c r="H19" s="59">
        <f t="shared" si="1"/>
        <v>2537105.44</v>
      </c>
      <c r="I19" s="59">
        <f t="shared" si="1"/>
        <v>2513617</v>
      </c>
    </row>
    <row r="20" spans="1:9" ht="25.5">
      <c r="A20" s="41" t="s">
        <v>72</v>
      </c>
      <c r="B20" s="44" t="s">
        <v>169</v>
      </c>
      <c r="C20" s="66" t="s">
        <v>180</v>
      </c>
      <c r="D20" s="41" t="s">
        <v>55</v>
      </c>
      <c r="E20" s="41" t="s">
        <v>100</v>
      </c>
      <c r="F20" s="41" t="s">
        <v>42</v>
      </c>
      <c r="G20" s="59">
        <f t="shared" si="1"/>
        <v>2819181.2199999997</v>
      </c>
      <c r="H20" s="59">
        <f t="shared" si="1"/>
        <v>2537105.44</v>
      </c>
      <c r="I20" s="59">
        <f t="shared" si="1"/>
        <v>2513617</v>
      </c>
    </row>
    <row r="21" spans="1:9" ht="63.75">
      <c r="A21" s="41" t="s">
        <v>73</v>
      </c>
      <c r="B21" s="44" t="s">
        <v>154</v>
      </c>
      <c r="C21" s="66" t="s">
        <v>180</v>
      </c>
      <c r="D21" s="41" t="s">
        <v>55</v>
      </c>
      <c r="E21" s="41" t="s">
        <v>93</v>
      </c>
      <c r="F21" s="41" t="s">
        <v>42</v>
      </c>
      <c r="G21" s="59">
        <f>G22+G27+G24</f>
        <v>2819181.2199999997</v>
      </c>
      <c r="H21" s="59">
        <f>H22+H28</f>
        <v>2537105.44</v>
      </c>
      <c r="I21" s="59">
        <f>I22+I27</f>
        <v>2513617</v>
      </c>
    </row>
    <row r="22" spans="1:9" ht="63.75">
      <c r="A22" s="41" t="s">
        <v>74</v>
      </c>
      <c r="B22" s="44" t="s">
        <v>44</v>
      </c>
      <c r="C22" s="66" t="s">
        <v>180</v>
      </c>
      <c r="D22" s="41" t="s">
        <v>55</v>
      </c>
      <c r="E22" s="41" t="s">
        <v>93</v>
      </c>
      <c r="F22" s="41" t="s">
        <v>45</v>
      </c>
      <c r="G22" s="59">
        <f>G23</f>
        <v>2037105.44</v>
      </c>
      <c r="H22" s="59">
        <f>H23</f>
        <v>2037105.44</v>
      </c>
      <c r="I22" s="59">
        <f>I23</f>
        <v>2037105.44</v>
      </c>
    </row>
    <row r="23" spans="1:9" ht="25.5">
      <c r="A23" s="41" t="s">
        <v>75</v>
      </c>
      <c r="B23" s="44" t="s">
        <v>46</v>
      </c>
      <c r="C23" s="66" t="s">
        <v>180</v>
      </c>
      <c r="D23" s="41" t="s">
        <v>55</v>
      </c>
      <c r="E23" s="41" t="s">
        <v>93</v>
      </c>
      <c r="F23" s="41" t="s">
        <v>47</v>
      </c>
      <c r="G23" s="59">
        <v>2037105.44</v>
      </c>
      <c r="H23" s="59">
        <v>2037105.44</v>
      </c>
      <c r="I23" s="59">
        <v>2037105.44</v>
      </c>
    </row>
    <row r="24" spans="1:9" ht="63.75">
      <c r="A24" s="41" t="s">
        <v>84</v>
      </c>
      <c r="B24" s="44" t="s">
        <v>154</v>
      </c>
      <c r="C24" s="66" t="s">
        <v>180</v>
      </c>
      <c r="D24" s="41" t="s">
        <v>55</v>
      </c>
      <c r="E24" s="41" t="s">
        <v>218</v>
      </c>
      <c r="F24" s="41" t="s">
        <v>42</v>
      </c>
      <c r="G24" s="59">
        <v>102500</v>
      </c>
      <c r="H24" s="59"/>
      <c r="I24" s="59"/>
    </row>
    <row r="25" spans="1:9" ht="63.75">
      <c r="A25" s="41" t="s">
        <v>101</v>
      </c>
      <c r="B25" s="44" t="s">
        <v>44</v>
      </c>
      <c r="C25" s="66" t="s">
        <v>180</v>
      </c>
      <c r="D25" s="41" t="s">
        <v>55</v>
      </c>
      <c r="E25" s="41" t="s">
        <v>218</v>
      </c>
      <c r="F25" s="41" t="s">
        <v>45</v>
      </c>
      <c r="G25" s="59">
        <v>102500</v>
      </c>
      <c r="H25" s="59"/>
      <c r="I25" s="59"/>
    </row>
    <row r="26" spans="1:9" ht="25.5">
      <c r="A26" s="41" t="s">
        <v>102</v>
      </c>
      <c r="B26" s="44" t="s">
        <v>46</v>
      </c>
      <c r="C26" s="66" t="s">
        <v>180</v>
      </c>
      <c r="D26" s="41" t="s">
        <v>55</v>
      </c>
      <c r="E26" s="41" t="s">
        <v>218</v>
      </c>
      <c r="F26" s="41" t="s">
        <v>47</v>
      </c>
      <c r="G26" s="59">
        <v>102500</v>
      </c>
      <c r="H26" s="59"/>
      <c r="I26" s="59"/>
    </row>
    <row r="27" spans="1:9" ht="25.5">
      <c r="A27" s="41" t="s">
        <v>103</v>
      </c>
      <c r="B27" s="44" t="s">
        <v>159</v>
      </c>
      <c r="C27" s="66" t="s">
        <v>180</v>
      </c>
      <c r="D27" s="41" t="s">
        <v>55</v>
      </c>
      <c r="E27" s="41" t="s">
        <v>93</v>
      </c>
      <c r="F27" s="41" t="s">
        <v>48</v>
      </c>
      <c r="G27" s="59">
        <f>G28</f>
        <v>679575.78</v>
      </c>
      <c r="H27" s="59">
        <v>566980.56</v>
      </c>
      <c r="I27" s="59">
        <f>I28</f>
        <v>476511.56</v>
      </c>
    </row>
    <row r="28" spans="1:9" ht="38.25">
      <c r="A28" s="41" t="s">
        <v>85</v>
      </c>
      <c r="B28" s="44" t="s">
        <v>49</v>
      </c>
      <c r="C28" s="66" t="s">
        <v>180</v>
      </c>
      <c r="D28" s="41" t="s">
        <v>55</v>
      </c>
      <c r="E28" s="41" t="s">
        <v>93</v>
      </c>
      <c r="F28" s="41" t="s">
        <v>50</v>
      </c>
      <c r="G28" s="59">
        <v>679575.78</v>
      </c>
      <c r="H28" s="59">
        <v>500000</v>
      </c>
      <c r="I28" s="59">
        <v>476511.56</v>
      </c>
    </row>
    <row r="29" spans="1:9" ht="39">
      <c r="A29" s="41" t="s">
        <v>104</v>
      </c>
      <c r="B29" s="128" t="s">
        <v>5</v>
      </c>
      <c r="C29" s="66" t="s">
        <v>180</v>
      </c>
      <c r="D29" s="41" t="s">
        <v>76</v>
      </c>
      <c r="E29" s="41"/>
      <c r="F29" s="41"/>
      <c r="G29" s="59">
        <f>G30</f>
        <v>36715</v>
      </c>
      <c r="H29" s="59">
        <f aca="true" t="shared" si="2" ref="G29:I32">H30</f>
        <v>36715</v>
      </c>
      <c r="I29" s="59">
        <f t="shared" si="2"/>
        <v>36715</v>
      </c>
    </row>
    <row r="30" spans="1:9" ht="28.5" customHeight="1">
      <c r="A30" s="41" t="s">
        <v>86</v>
      </c>
      <c r="B30" s="44" t="s">
        <v>169</v>
      </c>
      <c r="C30" s="66" t="s">
        <v>180</v>
      </c>
      <c r="D30" s="41" t="s">
        <v>76</v>
      </c>
      <c r="E30" s="41" t="s">
        <v>100</v>
      </c>
      <c r="F30" s="41"/>
      <c r="G30" s="59">
        <f>G31</f>
        <v>36715</v>
      </c>
      <c r="H30" s="59">
        <f t="shared" si="2"/>
        <v>36715</v>
      </c>
      <c r="I30" s="59">
        <f t="shared" si="2"/>
        <v>36715</v>
      </c>
    </row>
    <row r="31" spans="1:9" ht="61.5" customHeight="1">
      <c r="A31" s="41" t="s">
        <v>105</v>
      </c>
      <c r="B31" s="44" t="s">
        <v>154</v>
      </c>
      <c r="C31" s="66" t="s">
        <v>180</v>
      </c>
      <c r="D31" s="41" t="s">
        <v>76</v>
      </c>
      <c r="E31" s="41" t="s">
        <v>93</v>
      </c>
      <c r="F31" s="41"/>
      <c r="G31" s="59">
        <f t="shared" si="2"/>
        <v>36715</v>
      </c>
      <c r="H31" s="59">
        <f t="shared" si="2"/>
        <v>36715</v>
      </c>
      <c r="I31" s="59">
        <f t="shared" si="2"/>
        <v>36715</v>
      </c>
    </row>
    <row r="32" spans="1:9" ht="15.75">
      <c r="A32" s="41" t="s">
        <v>106</v>
      </c>
      <c r="B32" s="44" t="s">
        <v>6</v>
      </c>
      <c r="C32" s="66" t="s">
        <v>180</v>
      </c>
      <c r="D32" s="41" t="s">
        <v>76</v>
      </c>
      <c r="E32" s="41" t="s">
        <v>93</v>
      </c>
      <c r="F32" s="41" t="s">
        <v>7</v>
      </c>
      <c r="G32" s="59">
        <f t="shared" si="2"/>
        <v>36715</v>
      </c>
      <c r="H32" s="59">
        <f t="shared" si="2"/>
        <v>36715</v>
      </c>
      <c r="I32" s="59">
        <f t="shared" si="2"/>
        <v>36715</v>
      </c>
    </row>
    <row r="33" spans="1:9" ht="15.75">
      <c r="A33" s="41" t="s">
        <v>107</v>
      </c>
      <c r="B33" s="44" t="s">
        <v>15</v>
      </c>
      <c r="C33" s="66" t="s">
        <v>180</v>
      </c>
      <c r="D33" s="41" t="s">
        <v>76</v>
      </c>
      <c r="E33" s="41" t="s">
        <v>93</v>
      </c>
      <c r="F33" s="41" t="s">
        <v>14</v>
      </c>
      <c r="G33" s="59">
        <v>36715</v>
      </c>
      <c r="H33" s="59">
        <v>36715</v>
      </c>
      <c r="I33" s="59">
        <v>36715</v>
      </c>
    </row>
    <row r="34" spans="1:9" ht="15.75">
      <c r="A34" s="41" t="s">
        <v>108</v>
      </c>
      <c r="B34" s="44" t="s">
        <v>38</v>
      </c>
      <c r="C34" s="66" t="s">
        <v>180</v>
      </c>
      <c r="D34" s="41" t="s">
        <v>23</v>
      </c>
      <c r="E34" s="41"/>
      <c r="F34" s="41"/>
      <c r="G34" s="59">
        <f aca="true" t="shared" si="3" ref="G34:I36">G35</f>
        <v>2000</v>
      </c>
      <c r="H34" s="59">
        <f t="shared" si="3"/>
        <v>2000</v>
      </c>
      <c r="I34" s="59">
        <f t="shared" si="3"/>
        <v>2000</v>
      </c>
    </row>
    <row r="35" spans="1:9" ht="38.25">
      <c r="A35" s="41" t="s">
        <v>109</v>
      </c>
      <c r="B35" s="44" t="s">
        <v>153</v>
      </c>
      <c r="C35" s="66" t="s">
        <v>180</v>
      </c>
      <c r="D35" s="41" t="s">
        <v>23</v>
      </c>
      <c r="E35" s="41" t="s">
        <v>94</v>
      </c>
      <c r="F35" s="41"/>
      <c r="G35" s="59">
        <f t="shared" si="3"/>
        <v>2000</v>
      </c>
      <c r="H35" s="59">
        <f t="shared" si="3"/>
        <v>2000</v>
      </c>
      <c r="I35" s="59">
        <f t="shared" si="3"/>
        <v>2000</v>
      </c>
    </row>
    <row r="36" spans="1:9" ht="15.75">
      <c r="A36" s="41" t="s">
        <v>110</v>
      </c>
      <c r="B36" s="130" t="s">
        <v>51</v>
      </c>
      <c r="C36" s="66" t="s">
        <v>180</v>
      </c>
      <c r="D36" s="41" t="s">
        <v>23</v>
      </c>
      <c r="E36" s="41" t="s">
        <v>94</v>
      </c>
      <c r="F36" s="41" t="s">
        <v>52</v>
      </c>
      <c r="G36" s="59">
        <f t="shared" si="3"/>
        <v>2000</v>
      </c>
      <c r="H36" s="59">
        <f t="shared" si="3"/>
        <v>2000</v>
      </c>
      <c r="I36" s="59">
        <f t="shared" si="3"/>
        <v>2000</v>
      </c>
    </row>
    <row r="37" spans="1:9" ht="15.75">
      <c r="A37" s="41" t="s">
        <v>111</v>
      </c>
      <c r="B37" s="131" t="s">
        <v>2</v>
      </c>
      <c r="C37" s="66" t="s">
        <v>180</v>
      </c>
      <c r="D37" s="41" t="s">
        <v>23</v>
      </c>
      <c r="E37" s="41" t="s">
        <v>94</v>
      </c>
      <c r="F37" s="41" t="s">
        <v>13</v>
      </c>
      <c r="G37" s="59">
        <v>2000</v>
      </c>
      <c r="H37" s="59">
        <v>2000</v>
      </c>
      <c r="I37" s="59">
        <v>2000</v>
      </c>
    </row>
    <row r="38" spans="1:9" ht="15.75">
      <c r="A38" s="41" t="s">
        <v>87</v>
      </c>
      <c r="B38" s="131" t="s">
        <v>20</v>
      </c>
      <c r="C38" s="66" t="s">
        <v>180</v>
      </c>
      <c r="D38" s="41" t="s">
        <v>24</v>
      </c>
      <c r="E38" s="41"/>
      <c r="F38" s="41"/>
      <c r="G38" s="59">
        <f>G39+G42</f>
        <v>874200</v>
      </c>
      <c r="H38" s="59">
        <f>H39+H42</f>
        <v>171280.56</v>
      </c>
      <c r="I38" s="59">
        <f>I39+I44</f>
        <v>4300</v>
      </c>
    </row>
    <row r="39" spans="1:9" ht="63.75">
      <c r="A39" s="41" t="s">
        <v>88</v>
      </c>
      <c r="B39" s="131" t="s">
        <v>152</v>
      </c>
      <c r="C39" s="66" t="s">
        <v>180</v>
      </c>
      <c r="D39" s="41" t="s">
        <v>24</v>
      </c>
      <c r="E39" s="41" t="s">
        <v>150</v>
      </c>
      <c r="F39" s="41"/>
      <c r="G39" s="59">
        <f aca="true" t="shared" si="4" ref="G39:I40">G40</f>
        <v>4300</v>
      </c>
      <c r="H39" s="59">
        <f t="shared" si="4"/>
        <v>4300</v>
      </c>
      <c r="I39" s="59">
        <f t="shared" si="4"/>
        <v>4300</v>
      </c>
    </row>
    <row r="40" spans="1:9" ht="25.5">
      <c r="A40" s="41" t="s">
        <v>112</v>
      </c>
      <c r="B40" s="44" t="s">
        <v>159</v>
      </c>
      <c r="C40" s="66" t="s">
        <v>180</v>
      </c>
      <c r="D40" s="41" t="s">
        <v>24</v>
      </c>
      <c r="E40" s="41" t="s">
        <v>150</v>
      </c>
      <c r="F40" s="41" t="s">
        <v>48</v>
      </c>
      <c r="G40" s="59">
        <f t="shared" si="4"/>
        <v>4300</v>
      </c>
      <c r="H40" s="59">
        <f t="shared" si="4"/>
        <v>4300</v>
      </c>
      <c r="I40" s="59">
        <f t="shared" si="4"/>
        <v>4300</v>
      </c>
    </row>
    <row r="41" spans="1:9" ht="38.25">
      <c r="A41" s="41" t="s">
        <v>113</v>
      </c>
      <c r="B41" s="44" t="s">
        <v>49</v>
      </c>
      <c r="C41" s="66" t="s">
        <v>180</v>
      </c>
      <c r="D41" s="41" t="s">
        <v>24</v>
      </c>
      <c r="E41" s="41" t="s">
        <v>150</v>
      </c>
      <c r="F41" s="41" t="s">
        <v>50</v>
      </c>
      <c r="G41" s="59">
        <v>4300</v>
      </c>
      <c r="H41" s="59">
        <v>4300</v>
      </c>
      <c r="I41" s="59">
        <v>4300</v>
      </c>
    </row>
    <row r="42" spans="1:9" ht="15.75">
      <c r="A42" s="41" t="s">
        <v>114</v>
      </c>
      <c r="B42" s="131" t="s">
        <v>183</v>
      </c>
      <c r="C42" s="66" t="s">
        <v>180</v>
      </c>
      <c r="D42" s="41" t="s">
        <v>24</v>
      </c>
      <c r="E42" s="41" t="s">
        <v>184</v>
      </c>
      <c r="F42" s="41"/>
      <c r="G42" s="59">
        <f>G44</f>
        <v>869900</v>
      </c>
      <c r="H42" s="59">
        <f>H43</f>
        <v>166980.56</v>
      </c>
      <c r="I42" s="59">
        <f>I43</f>
        <v>0</v>
      </c>
    </row>
    <row r="43" spans="1:9" ht="25.5">
      <c r="A43" s="41" t="s">
        <v>115</v>
      </c>
      <c r="B43" s="44" t="s">
        <v>159</v>
      </c>
      <c r="C43" s="66" t="s">
        <v>180</v>
      </c>
      <c r="D43" s="41" t="s">
        <v>24</v>
      </c>
      <c r="E43" s="41" t="s">
        <v>184</v>
      </c>
      <c r="F43" s="41" t="s">
        <v>48</v>
      </c>
      <c r="G43" s="59">
        <f>G44</f>
        <v>869900</v>
      </c>
      <c r="H43" s="59">
        <f>H44</f>
        <v>166980.56</v>
      </c>
      <c r="I43" s="59">
        <f>I44</f>
        <v>0</v>
      </c>
    </row>
    <row r="44" spans="1:9" ht="38.25">
      <c r="A44" s="41" t="s">
        <v>116</v>
      </c>
      <c r="B44" s="44" t="s">
        <v>49</v>
      </c>
      <c r="C44" s="66" t="s">
        <v>180</v>
      </c>
      <c r="D44" s="41" t="s">
        <v>24</v>
      </c>
      <c r="E44" s="41" t="s">
        <v>184</v>
      </c>
      <c r="F44" s="41" t="s">
        <v>50</v>
      </c>
      <c r="G44" s="59">
        <v>869900</v>
      </c>
      <c r="H44" s="59">
        <v>166980.56</v>
      </c>
      <c r="I44" s="59">
        <v>0</v>
      </c>
    </row>
    <row r="45" spans="1:9" ht="15.75">
      <c r="A45" s="41" t="s">
        <v>117</v>
      </c>
      <c r="B45" s="123" t="s">
        <v>166</v>
      </c>
      <c r="C45" s="84" t="s">
        <v>180</v>
      </c>
      <c r="D45" s="136" t="s">
        <v>28</v>
      </c>
      <c r="E45" s="136"/>
      <c r="F45" s="136"/>
      <c r="G45" s="138">
        <f aca="true" t="shared" si="5" ref="G45:I49">G46</f>
        <v>84451</v>
      </c>
      <c r="H45" s="138">
        <f t="shared" si="5"/>
        <v>84451</v>
      </c>
      <c r="I45" s="138">
        <f t="shared" si="5"/>
        <v>85485</v>
      </c>
    </row>
    <row r="46" spans="1:9" ht="15.75">
      <c r="A46" s="41" t="s">
        <v>118</v>
      </c>
      <c r="B46" s="44" t="s">
        <v>8</v>
      </c>
      <c r="C46" s="66" t="s">
        <v>180</v>
      </c>
      <c r="D46" s="41" t="s">
        <v>29</v>
      </c>
      <c r="E46" s="41"/>
      <c r="F46" s="41"/>
      <c r="G46" s="59">
        <f t="shared" si="5"/>
        <v>84451</v>
      </c>
      <c r="H46" s="59">
        <f t="shared" si="5"/>
        <v>84451</v>
      </c>
      <c r="I46" s="59">
        <f t="shared" si="5"/>
        <v>85485</v>
      </c>
    </row>
    <row r="47" spans="1:9" ht="25.5">
      <c r="A47" s="41" t="s">
        <v>119</v>
      </c>
      <c r="B47" s="44" t="s">
        <v>169</v>
      </c>
      <c r="C47" s="66" t="s">
        <v>180</v>
      </c>
      <c r="D47" s="41" t="s">
        <v>29</v>
      </c>
      <c r="E47" s="41" t="s">
        <v>100</v>
      </c>
      <c r="F47" s="41"/>
      <c r="G47" s="59">
        <f t="shared" si="5"/>
        <v>84451</v>
      </c>
      <c r="H47" s="59">
        <f t="shared" si="5"/>
        <v>84451</v>
      </c>
      <c r="I47" s="59">
        <f t="shared" si="5"/>
        <v>85485</v>
      </c>
    </row>
    <row r="48" spans="1:9" ht="51">
      <c r="A48" s="41" t="s">
        <v>120</v>
      </c>
      <c r="B48" s="44" t="s">
        <v>202</v>
      </c>
      <c r="C48" s="66" t="s">
        <v>180</v>
      </c>
      <c r="D48" s="41" t="s">
        <v>29</v>
      </c>
      <c r="E48" s="41" t="s">
        <v>149</v>
      </c>
      <c r="F48" s="41"/>
      <c r="G48" s="59">
        <f>G49+G51</f>
        <v>84451</v>
      </c>
      <c r="H48" s="59">
        <f>H49+H51</f>
        <v>84451</v>
      </c>
      <c r="I48" s="59">
        <f>I49+I51</f>
        <v>85485</v>
      </c>
    </row>
    <row r="49" spans="1:9" ht="63.75">
      <c r="A49" s="41" t="s">
        <v>121</v>
      </c>
      <c r="B49" s="44" t="s">
        <v>44</v>
      </c>
      <c r="C49" s="66" t="s">
        <v>180</v>
      </c>
      <c r="D49" s="41" t="s">
        <v>29</v>
      </c>
      <c r="E49" s="41" t="s">
        <v>149</v>
      </c>
      <c r="F49" s="41" t="s">
        <v>45</v>
      </c>
      <c r="G49" s="59">
        <f t="shared" si="5"/>
        <v>78980</v>
      </c>
      <c r="H49" s="59">
        <f t="shared" si="5"/>
        <v>75524</v>
      </c>
      <c r="I49" s="59">
        <f t="shared" si="5"/>
        <v>85485</v>
      </c>
    </row>
    <row r="50" spans="1:9" ht="25.5">
      <c r="A50" s="41" t="s">
        <v>122</v>
      </c>
      <c r="B50" s="44" t="s">
        <v>46</v>
      </c>
      <c r="C50" s="66" t="s">
        <v>180</v>
      </c>
      <c r="D50" s="41" t="s">
        <v>29</v>
      </c>
      <c r="E50" s="41" t="s">
        <v>149</v>
      </c>
      <c r="F50" s="41" t="s">
        <v>47</v>
      </c>
      <c r="G50" s="59">
        <v>78980</v>
      </c>
      <c r="H50" s="59">
        <v>75524</v>
      </c>
      <c r="I50" s="59">
        <v>85485</v>
      </c>
    </row>
    <row r="51" spans="1:9" ht="25.5">
      <c r="A51" s="41" t="s">
        <v>89</v>
      </c>
      <c r="B51" s="44" t="s">
        <v>159</v>
      </c>
      <c r="C51" s="66" t="s">
        <v>180</v>
      </c>
      <c r="D51" s="41" t="s">
        <v>29</v>
      </c>
      <c r="E51" s="41" t="s">
        <v>149</v>
      </c>
      <c r="F51" s="41" t="s">
        <v>48</v>
      </c>
      <c r="G51" s="59">
        <f>G52</f>
        <v>5471</v>
      </c>
      <c r="H51" s="59">
        <f>H52</f>
        <v>8927</v>
      </c>
      <c r="I51" s="59">
        <f>I52</f>
        <v>0</v>
      </c>
    </row>
    <row r="52" spans="1:9" ht="38.25">
      <c r="A52" s="41" t="s">
        <v>123</v>
      </c>
      <c r="B52" s="44" t="s">
        <v>49</v>
      </c>
      <c r="C52" s="66" t="s">
        <v>180</v>
      </c>
      <c r="D52" s="41" t="s">
        <v>29</v>
      </c>
      <c r="E52" s="41" t="s">
        <v>149</v>
      </c>
      <c r="F52" s="41" t="s">
        <v>50</v>
      </c>
      <c r="G52" s="59">
        <v>5471</v>
      </c>
      <c r="H52" s="59">
        <v>8927</v>
      </c>
      <c r="I52" s="59">
        <v>0</v>
      </c>
    </row>
    <row r="53" spans="1:9" ht="33" customHeight="1">
      <c r="A53" s="41" t="s">
        <v>90</v>
      </c>
      <c r="B53" s="123" t="s">
        <v>17</v>
      </c>
      <c r="C53" s="84" t="s">
        <v>180</v>
      </c>
      <c r="D53" s="136" t="s">
        <v>30</v>
      </c>
      <c r="E53" s="137"/>
      <c r="F53" s="136"/>
      <c r="G53" s="138">
        <f aca="true" t="shared" si="6" ref="G53:I55">G54</f>
        <v>457474</v>
      </c>
      <c r="H53" s="138">
        <f t="shared" si="6"/>
        <v>483399</v>
      </c>
      <c r="I53" s="138">
        <f t="shared" si="6"/>
        <v>509324</v>
      </c>
    </row>
    <row r="54" spans="1:9" ht="15.75">
      <c r="A54" s="41" t="s">
        <v>91</v>
      </c>
      <c r="B54" s="44" t="s">
        <v>203</v>
      </c>
      <c r="C54" s="66" t="s">
        <v>180</v>
      </c>
      <c r="D54" s="41" t="s">
        <v>178</v>
      </c>
      <c r="E54" s="65"/>
      <c r="F54" s="41"/>
      <c r="G54" s="59">
        <f t="shared" si="6"/>
        <v>457474</v>
      </c>
      <c r="H54" s="59">
        <f t="shared" si="6"/>
        <v>483399</v>
      </c>
      <c r="I54" s="59">
        <f t="shared" si="6"/>
        <v>509324</v>
      </c>
    </row>
    <row r="55" spans="1:9" ht="38.25">
      <c r="A55" s="41" t="s">
        <v>124</v>
      </c>
      <c r="B55" s="122" t="s">
        <v>185</v>
      </c>
      <c r="C55" s="66" t="s">
        <v>180</v>
      </c>
      <c r="D55" s="41" t="s">
        <v>178</v>
      </c>
      <c r="E55" s="41" t="s">
        <v>95</v>
      </c>
      <c r="F55" s="41"/>
      <c r="G55" s="59">
        <f t="shared" si="6"/>
        <v>457474</v>
      </c>
      <c r="H55" s="59">
        <f t="shared" si="6"/>
        <v>483399</v>
      </c>
      <c r="I55" s="59">
        <f t="shared" si="6"/>
        <v>509324</v>
      </c>
    </row>
    <row r="56" spans="1:9" ht="54">
      <c r="A56" s="41" t="s">
        <v>125</v>
      </c>
      <c r="B56" s="125" t="s">
        <v>200</v>
      </c>
      <c r="C56" s="66" t="s">
        <v>180</v>
      </c>
      <c r="D56" s="41" t="s">
        <v>178</v>
      </c>
      <c r="E56" s="41" t="s">
        <v>99</v>
      </c>
      <c r="F56" s="41"/>
      <c r="G56" s="59">
        <f>G57+G60+G63</f>
        <v>457474</v>
      </c>
      <c r="H56" s="59">
        <f>H57+H60+H63</f>
        <v>483399</v>
      </c>
      <c r="I56" s="59">
        <f>I57+I60+I63</f>
        <v>509324</v>
      </c>
    </row>
    <row r="57" spans="1:9" ht="25.5">
      <c r="A57" s="41" t="s">
        <v>126</v>
      </c>
      <c r="B57" s="44" t="s">
        <v>199</v>
      </c>
      <c r="C57" s="66" t="s">
        <v>180</v>
      </c>
      <c r="D57" s="41" t="s">
        <v>178</v>
      </c>
      <c r="E57" s="41" t="s">
        <v>188</v>
      </c>
      <c r="F57" s="41"/>
      <c r="G57" s="59">
        <f aca="true" t="shared" si="7" ref="G57:I58">G58</f>
        <v>416647</v>
      </c>
      <c r="H57" s="59">
        <f t="shared" si="7"/>
        <v>415351</v>
      </c>
      <c r="I57" s="59">
        <f t="shared" si="7"/>
        <v>414054</v>
      </c>
    </row>
    <row r="58" spans="1:9" ht="63.75">
      <c r="A58" s="41" t="s">
        <v>92</v>
      </c>
      <c r="B58" s="44" t="s">
        <v>44</v>
      </c>
      <c r="C58" s="66" t="s">
        <v>180</v>
      </c>
      <c r="D58" s="41" t="s">
        <v>178</v>
      </c>
      <c r="E58" s="41" t="s">
        <v>188</v>
      </c>
      <c r="F58" s="41" t="s">
        <v>45</v>
      </c>
      <c r="G58" s="59">
        <f t="shared" si="7"/>
        <v>416647</v>
      </c>
      <c r="H58" s="59">
        <f t="shared" si="7"/>
        <v>415351</v>
      </c>
      <c r="I58" s="59">
        <f t="shared" si="7"/>
        <v>414054</v>
      </c>
    </row>
    <row r="59" spans="1:9" ht="25.5">
      <c r="A59" s="41" t="s">
        <v>127</v>
      </c>
      <c r="B59" s="44" t="s">
        <v>187</v>
      </c>
      <c r="C59" s="66" t="s">
        <v>180</v>
      </c>
      <c r="D59" s="41" t="s">
        <v>178</v>
      </c>
      <c r="E59" s="41" t="s">
        <v>188</v>
      </c>
      <c r="F59" s="41" t="s">
        <v>186</v>
      </c>
      <c r="G59" s="59">
        <v>416647</v>
      </c>
      <c r="H59" s="59">
        <v>415351</v>
      </c>
      <c r="I59" s="59">
        <v>414054</v>
      </c>
    </row>
    <row r="60" spans="1:9" ht="25.5">
      <c r="A60" s="41" t="s">
        <v>128</v>
      </c>
      <c r="B60" s="44" t="s">
        <v>199</v>
      </c>
      <c r="C60" s="66" t="s">
        <v>180</v>
      </c>
      <c r="D60" s="41" t="s">
        <v>178</v>
      </c>
      <c r="E60" s="41" t="s">
        <v>228</v>
      </c>
      <c r="F60" s="41"/>
      <c r="G60" s="59">
        <f aca="true" t="shared" si="8" ref="G60:I61">G61</f>
        <v>38883</v>
      </c>
      <c r="H60" s="59">
        <f t="shared" si="8"/>
        <v>64808</v>
      </c>
      <c r="I60" s="59">
        <f t="shared" si="8"/>
        <v>90733</v>
      </c>
    </row>
    <row r="61" spans="1:9" ht="25.5">
      <c r="A61" s="41" t="s">
        <v>129</v>
      </c>
      <c r="B61" s="44" t="s">
        <v>159</v>
      </c>
      <c r="C61" s="66" t="s">
        <v>180</v>
      </c>
      <c r="D61" s="41" t="s">
        <v>178</v>
      </c>
      <c r="E61" s="41" t="s">
        <v>228</v>
      </c>
      <c r="F61" s="41" t="s">
        <v>48</v>
      </c>
      <c r="G61" s="59">
        <f t="shared" si="8"/>
        <v>38883</v>
      </c>
      <c r="H61" s="59">
        <f t="shared" si="8"/>
        <v>64808</v>
      </c>
      <c r="I61" s="59">
        <f t="shared" si="8"/>
        <v>90733</v>
      </c>
    </row>
    <row r="62" spans="1:9" ht="38.25">
      <c r="A62" s="41" t="s">
        <v>130</v>
      </c>
      <c r="B62" s="44" t="s">
        <v>49</v>
      </c>
      <c r="C62" s="66" t="s">
        <v>180</v>
      </c>
      <c r="D62" s="41" t="s">
        <v>178</v>
      </c>
      <c r="E62" s="41" t="s">
        <v>228</v>
      </c>
      <c r="F62" s="41" t="s">
        <v>50</v>
      </c>
      <c r="G62" s="59">
        <v>38883</v>
      </c>
      <c r="H62" s="59">
        <v>64808</v>
      </c>
      <c r="I62" s="59">
        <v>90733</v>
      </c>
    </row>
    <row r="63" spans="1:9" ht="25.5">
      <c r="A63" s="41" t="s">
        <v>131</v>
      </c>
      <c r="B63" s="44" t="s">
        <v>199</v>
      </c>
      <c r="C63" s="66" t="s">
        <v>180</v>
      </c>
      <c r="D63" s="41" t="s">
        <v>178</v>
      </c>
      <c r="E63" s="41" t="s">
        <v>229</v>
      </c>
      <c r="F63" s="41"/>
      <c r="G63" s="59">
        <f aca="true" t="shared" si="9" ref="G63:I64">G64</f>
        <v>1944</v>
      </c>
      <c r="H63" s="59">
        <f t="shared" si="9"/>
        <v>3240</v>
      </c>
      <c r="I63" s="59">
        <f t="shared" si="9"/>
        <v>4537</v>
      </c>
    </row>
    <row r="64" spans="1:9" ht="25.5">
      <c r="A64" s="41" t="s">
        <v>132</v>
      </c>
      <c r="B64" s="44" t="s">
        <v>159</v>
      </c>
      <c r="C64" s="66" t="s">
        <v>180</v>
      </c>
      <c r="D64" s="41" t="s">
        <v>178</v>
      </c>
      <c r="E64" s="41" t="s">
        <v>229</v>
      </c>
      <c r="F64" s="41" t="s">
        <v>48</v>
      </c>
      <c r="G64" s="59">
        <f t="shared" si="9"/>
        <v>1944</v>
      </c>
      <c r="H64" s="59">
        <f t="shared" si="9"/>
        <v>3240</v>
      </c>
      <c r="I64" s="59">
        <f t="shared" si="9"/>
        <v>4537</v>
      </c>
    </row>
    <row r="65" spans="1:9" ht="38.25">
      <c r="A65" s="41" t="s">
        <v>133</v>
      </c>
      <c r="B65" s="44" t="s">
        <v>49</v>
      </c>
      <c r="C65" s="66" t="s">
        <v>180</v>
      </c>
      <c r="D65" s="41" t="s">
        <v>178</v>
      </c>
      <c r="E65" s="41" t="s">
        <v>229</v>
      </c>
      <c r="F65" s="41" t="s">
        <v>50</v>
      </c>
      <c r="G65" s="59">
        <v>1944</v>
      </c>
      <c r="H65" s="59">
        <v>3240</v>
      </c>
      <c r="I65" s="59">
        <v>4537</v>
      </c>
    </row>
    <row r="66" spans="1:9" ht="15.75">
      <c r="A66" s="41" t="s">
        <v>134</v>
      </c>
      <c r="B66" s="123" t="s">
        <v>167</v>
      </c>
      <c r="C66" s="84" t="s">
        <v>180</v>
      </c>
      <c r="D66" s="136" t="s">
        <v>57</v>
      </c>
      <c r="E66" s="136"/>
      <c r="F66" s="136"/>
      <c r="G66" s="138">
        <f aca="true" t="shared" si="10" ref="G66:I69">G67</f>
        <v>381242.58</v>
      </c>
      <c r="H66" s="138">
        <f t="shared" si="10"/>
        <v>109824</v>
      </c>
      <c r="I66" s="138">
        <f t="shared" si="10"/>
        <v>124874</v>
      </c>
    </row>
    <row r="67" spans="1:9" ht="15.75">
      <c r="A67" s="41" t="s">
        <v>135</v>
      </c>
      <c r="B67" s="44" t="s">
        <v>12</v>
      </c>
      <c r="C67" s="66" t="s">
        <v>180</v>
      </c>
      <c r="D67" s="41" t="s">
        <v>9</v>
      </c>
      <c r="E67" s="41"/>
      <c r="F67" s="41"/>
      <c r="G67" s="59">
        <f t="shared" si="10"/>
        <v>381242.58</v>
      </c>
      <c r="H67" s="59">
        <f t="shared" si="10"/>
        <v>109824</v>
      </c>
      <c r="I67" s="59">
        <f t="shared" si="10"/>
        <v>124874</v>
      </c>
    </row>
    <row r="68" spans="1:9" ht="38.25">
      <c r="A68" s="41" t="s">
        <v>136</v>
      </c>
      <c r="B68" s="122" t="s">
        <v>189</v>
      </c>
      <c r="C68" s="66" t="s">
        <v>180</v>
      </c>
      <c r="D68" s="41" t="s">
        <v>9</v>
      </c>
      <c r="E68" s="41" t="s">
        <v>95</v>
      </c>
      <c r="F68" s="41"/>
      <c r="G68" s="59">
        <f>G69</f>
        <v>381242.58</v>
      </c>
      <c r="H68" s="59">
        <f t="shared" si="10"/>
        <v>109824</v>
      </c>
      <c r="I68" s="59">
        <f t="shared" si="10"/>
        <v>124874</v>
      </c>
    </row>
    <row r="69" spans="1:9" ht="40.5">
      <c r="A69" s="41" t="s">
        <v>137</v>
      </c>
      <c r="B69" s="124" t="s">
        <v>164</v>
      </c>
      <c r="C69" s="66" t="s">
        <v>180</v>
      </c>
      <c r="D69" s="41" t="s">
        <v>9</v>
      </c>
      <c r="E69" s="41" t="s">
        <v>97</v>
      </c>
      <c r="F69" s="41"/>
      <c r="G69" s="59">
        <f>G70+G73+G76</f>
        <v>381242.58</v>
      </c>
      <c r="H69" s="59">
        <f t="shared" si="10"/>
        <v>109824</v>
      </c>
      <c r="I69" s="59">
        <f t="shared" si="10"/>
        <v>124874</v>
      </c>
    </row>
    <row r="70" spans="1:9" ht="30.75" customHeight="1">
      <c r="A70" s="41" t="s">
        <v>138</v>
      </c>
      <c r="B70" s="127" t="s">
        <v>147</v>
      </c>
      <c r="C70" s="66" t="s">
        <v>180</v>
      </c>
      <c r="D70" s="41" t="s">
        <v>9</v>
      </c>
      <c r="E70" s="41" t="s">
        <v>160</v>
      </c>
      <c r="F70" s="41"/>
      <c r="G70" s="59">
        <f aca="true" t="shared" si="11" ref="G70:I71">G71</f>
        <v>102978</v>
      </c>
      <c r="H70" s="59">
        <f t="shared" si="11"/>
        <v>109824</v>
      </c>
      <c r="I70" s="59">
        <f t="shared" si="11"/>
        <v>124874</v>
      </c>
    </row>
    <row r="71" spans="1:9" ht="25.5">
      <c r="A71" s="41" t="s">
        <v>139</v>
      </c>
      <c r="B71" s="44" t="s">
        <v>159</v>
      </c>
      <c r="C71" s="66" t="s">
        <v>180</v>
      </c>
      <c r="D71" s="41" t="s">
        <v>9</v>
      </c>
      <c r="E71" s="41" t="s">
        <v>160</v>
      </c>
      <c r="F71" s="41" t="s">
        <v>48</v>
      </c>
      <c r="G71" s="59">
        <f t="shared" si="11"/>
        <v>102978</v>
      </c>
      <c r="H71" s="59">
        <f t="shared" si="11"/>
        <v>109824</v>
      </c>
      <c r="I71" s="59">
        <f t="shared" si="11"/>
        <v>124874</v>
      </c>
    </row>
    <row r="72" spans="1:9" ht="38.25">
      <c r="A72" s="41" t="s">
        <v>140</v>
      </c>
      <c r="B72" s="44" t="s">
        <v>49</v>
      </c>
      <c r="C72" s="66" t="s">
        <v>180</v>
      </c>
      <c r="D72" s="41" t="s">
        <v>9</v>
      </c>
      <c r="E72" s="41" t="s">
        <v>160</v>
      </c>
      <c r="F72" s="41" t="s">
        <v>50</v>
      </c>
      <c r="G72" s="59">
        <v>102978</v>
      </c>
      <c r="H72" s="59">
        <v>109824</v>
      </c>
      <c r="I72" s="59">
        <v>124874</v>
      </c>
    </row>
    <row r="73" spans="1:9" ht="26.25">
      <c r="A73" s="41" t="s">
        <v>141</v>
      </c>
      <c r="B73" s="127" t="s">
        <v>147</v>
      </c>
      <c r="C73" s="66" t="s">
        <v>180</v>
      </c>
      <c r="D73" s="41" t="s">
        <v>9</v>
      </c>
      <c r="E73" s="41" t="s">
        <v>216</v>
      </c>
      <c r="F73" s="41"/>
      <c r="G73" s="59">
        <v>274965</v>
      </c>
      <c r="H73" s="59"/>
      <c r="I73" s="59"/>
    </row>
    <row r="74" spans="1:9" ht="25.5">
      <c r="A74" s="41" t="s">
        <v>142</v>
      </c>
      <c r="B74" s="44" t="s">
        <v>159</v>
      </c>
      <c r="C74" s="66" t="s">
        <v>180</v>
      </c>
      <c r="D74" s="41" t="s">
        <v>9</v>
      </c>
      <c r="E74" s="41" t="s">
        <v>216</v>
      </c>
      <c r="F74" s="41" t="s">
        <v>48</v>
      </c>
      <c r="G74" s="59">
        <v>274965</v>
      </c>
      <c r="H74" s="59"/>
      <c r="I74" s="59"/>
    </row>
    <row r="75" spans="1:9" ht="38.25">
      <c r="A75" s="41" t="s">
        <v>143</v>
      </c>
      <c r="B75" s="44" t="s">
        <v>49</v>
      </c>
      <c r="C75" s="66" t="s">
        <v>180</v>
      </c>
      <c r="D75" s="41" t="s">
        <v>9</v>
      </c>
      <c r="E75" s="41" t="s">
        <v>216</v>
      </c>
      <c r="F75" s="41" t="s">
        <v>50</v>
      </c>
      <c r="G75" s="59">
        <v>274965</v>
      </c>
      <c r="H75" s="59"/>
      <c r="I75" s="59"/>
    </row>
    <row r="76" spans="1:9" ht="26.25">
      <c r="A76" s="41" t="s">
        <v>144</v>
      </c>
      <c r="B76" s="127" t="s">
        <v>147</v>
      </c>
      <c r="C76" s="66" t="s">
        <v>180</v>
      </c>
      <c r="D76" s="41" t="s">
        <v>9</v>
      </c>
      <c r="E76" s="41" t="s">
        <v>217</v>
      </c>
      <c r="F76" s="41"/>
      <c r="G76" s="59">
        <v>3299.58</v>
      </c>
      <c r="H76" s="59"/>
      <c r="I76" s="59"/>
    </row>
    <row r="77" spans="1:9" ht="25.5">
      <c r="A77" s="41" t="s">
        <v>192</v>
      </c>
      <c r="B77" s="44" t="s">
        <v>159</v>
      </c>
      <c r="C77" s="66" t="s">
        <v>180</v>
      </c>
      <c r="D77" s="41" t="s">
        <v>9</v>
      </c>
      <c r="E77" s="41" t="s">
        <v>217</v>
      </c>
      <c r="F77" s="41" t="s">
        <v>48</v>
      </c>
      <c r="G77" s="59">
        <v>3299.58</v>
      </c>
      <c r="H77" s="59"/>
      <c r="I77" s="59"/>
    </row>
    <row r="78" spans="1:9" ht="38.25">
      <c r="A78" s="41" t="s">
        <v>193</v>
      </c>
      <c r="B78" s="44" t="s">
        <v>49</v>
      </c>
      <c r="C78" s="66" t="s">
        <v>180</v>
      </c>
      <c r="D78" s="41" t="s">
        <v>9</v>
      </c>
      <c r="E78" s="41" t="s">
        <v>217</v>
      </c>
      <c r="F78" s="41" t="s">
        <v>50</v>
      </c>
      <c r="G78" s="59">
        <v>3299.58</v>
      </c>
      <c r="H78" s="59"/>
      <c r="I78" s="59"/>
    </row>
    <row r="79" spans="1:9" ht="15.75">
      <c r="A79" s="41" t="s">
        <v>194</v>
      </c>
      <c r="B79" s="123" t="s">
        <v>168</v>
      </c>
      <c r="C79" s="84" t="s">
        <v>180</v>
      </c>
      <c r="D79" s="136" t="s">
        <v>78</v>
      </c>
      <c r="E79" s="137"/>
      <c r="F79" s="136"/>
      <c r="G79" s="138">
        <f>G80</f>
        <v>555164.12</v>
      </c>
      <c r="H79" s="138">
        <f>H80</f>
        <v>560000</v>
      </c>
      <c r="I79" s="138">
        <f>I80</f>
        <v>560000</v>
      </c>
    </row>
    <row r="80" spans="1:9" ht="15.75">
      <c r="A80" s="41" t="s">
        <v>196</v>
      </c>
      <c r="B80" s="44" t="s">
        <v>11</v>
      </c>
      <c r="C80" s="66" t="s">
        <v>180</v>
      </c>
      <c r="D80" s="41" t="s">
        <v>10</v>
      </c>
      <c r="E80" s="41"/>
      <c r="F80" s="41"/>
      <c r="G80" s="59">
        <f aca="true" t="shared" si="12" ref="G80:I82">G81</f>
        <v>555164.12</v>
      </c>
      <c r="H80" s="59">
        <f t="shared" si="12"/>
        <v>560000</v>
      </c>
      <c r="I80" s="59">
        <f t="shared" si="12"/>
        <v>560000</v>
      </c>
    </row>
    <row r="81" spans="1:9" ht="38.25">
      <c r="A81" s="41" t="s">
        <v>195</v>
      </c>
      <c r="B81" s="122" t="s">
        <v>190</v>
      </c>
      <c r="C81" s="66" t="s">
        <v>180</v>
      </c>
      <c r="D81" s="41" t="s">
        <v>10</v>
      </c>
      <c r="E81" s="41" t="s">
        <v>95</v>
      </c>
      <c r="F81" s="41"/>
      <c r="G81" s="59">
        <f t="shared" si="12"/>
        <v>555164.12</v>
      </c>
      <c r="H81" s="59">
        <f t="shared" si="12"/>
        <v>560000</v>
      </c>
      <c r="I81" s="59">
        <f t="shared" si="12"/>
        <v>560000</v>
      </c>
    </row>
    <row r="82" spans="1:9" ht="40.5">
      <c r="A82" s="41" t="s">
        <v>219</v>
      </c>
      <c r="B82" s="126" t="s">
        <v>165</v>
      </c>
      <c r="C82" s="66" t="s">
        <v>180</v>
      </c>
      <c r="D82" s="41" t="s">
        <v>10</v>
      </c>
      <c r="E82" s="41" t="s">
        <v>96</v>
      </c>
      <c r="F82" s="41"/>
      <c r="G82" s="59">
        <f>G83</f>
        <v>555164.12</v>
      </c>
      <c r="H82" s="59">
        <f t="shared" si="12"/>
        <v>560000</v>
      </c>
      <c r="I82" s="59">
        <f t="shared" si="12"/>
        <v>560000</v>
      </c>
    </row>
    <row r="83" spans="1:9" ht="25.5">
      <c r="A83" s="41" t="s">
        <v>220</v>
      </c>
      <c r="B83" s="44" t="s">
        <v>3</v>
      </c>
      <c r="C83" s="66" t="s">
        <v>180</v>
      </c>
      <c r="D83" s="41" t="s">
        <v>10</v>
      </c>
      <c r="E83" s="41" t="s">
        <v>161</v>
      </c>
      <c r="F83" s="41"/>
      <c r="G83" s="59">
        <f>G84</f>
        <v>555164.12</v>
      </c>
      <c r="H83" s="59">
        <f>H84</f>
        <v>560000</v>
      </c>
      <c r="I83" s="59">
        <f>I84</f>
        <v>560000</v>
      </c>
    </row>
    <row r="84" spans="1:9" ht="25.5">
      <c r="A84" s="41" t="s">
        <v>221</v>
      </c>
      <c r="B84" s="44" t="s">
        <v>159</v>
      </c>
      <c r="C84" s="66" t="s">
        <v>180</v>
      </c>
      <c r="D84" s="41" t="s">
        <v>10</v>
      </c>
      <c r="E84" s="41" t="s">
        <v>161</v>
      </c>
      <c r="F84" s="41" t="s">
        <v>48</v>
      </c>
      <c r="G84" s="59">
        <f>G85</f>
        <v>555164.12</v>
      </c>
      <c r="H84" s="59">
        <f>H85</f>
        <v>560000</v>
      </c>
      <c r="I84" s="59">
        <f>I85</f>
        <v>560000</v>
      </c>
    </row>
    <row r="85" spans="1:9" ht="38.25">
      <c r="A85" s="41" t="s">
        <v>222</v>
      </c>
      <c r="B85" s="44" t="s">
        <v>49</v>
      </c>
      <c r="C85" s="66" t="s">
        <v>180</v>
      </c>
      <c r="D85" s="41" t="s">
        <v>10</v>
      </c>
      <c r="E85" s="41" t="s">
        <v>161</v>
      </c>
      <c r="F85" s="41" t="s">
        <v>50</v>
      </c>
      <c r="G85" s="59">
        <v>555164.12</v>
      </c>
      <c r="H85" s="59">
        <v>560000</v>
      </c>
      <c r="I85" s="59">
        <v>560000</v>
      </c>
    </row>
    <row r="86" spans="1:9" ht="15.75">
      <c r="A86" s="41" t="s">
        <v>223</v>
      </c>
      <c r="B86" s="123" t="s">
        <v>53</v>
      </c>
      <c r="C86" s="84" t="s">
        <v>180</v>
      </c>
      <c r="D86" s="136" t="s">
        <v>22</v>
      </c>
      <c r="E86" s="136"/>
      <c r="F86" s="136"/>
      <c r="G86" s="138">
        <f>G87</f>
        <v>10000</v>
      </c>
      <c r="H86" s="138">
        <f>H87</f>
        <v>10000</v>
      </c>
      <c r="I86" s="138">
        <f>I87</f>
        <v>10000</v>
      </c>
    </row>
    <row r="87" spans="1:9" ht="30">
      <c r="A87" s="41" t="s">
        <v>224</v>
      </c>
      <c r="B87" s="77" t="s">
        <v>81</v>
      </c>
      <c r="C87" s="66" t="s">
        <v>180</v>
      </c>
      <c r="D87" s="41" t="s">
        <v>26</v>
      </c>
      <c r="E87" s="41"/>
      <c r="F87" s="41"/>
      <c r="G87" s="59">
        <f aca="true" t="shared" si="13" ref="G87:I91">G88</f>
        <v>10000</v>
      </c>
      <c r="H87" s="59">
        <f t="shared" si="13"/>
        <v>10000</v>
      </c>
      <c r="I87" s="59">
        <f t="shared" si="13"/>
        <v>10000</v>
      </c>
    </row>
    <row r="88" spans="1:9" ht="38.25">
      <c r="A88" s="41" t="s">
        <v>225</v>
      </c>
      <c r="B88" s="123" t="s">
        <v>191</v>
      </c>
      <c r="C88" s="66" t="s">
        <v>180</v>
      </c>
      <c r="D88" s="41" t="s">
        <v>26</v>
      </c>
      <c r="E88" s="41" t="s">
        <v>95</v>
      </c>
      <c r="F88" s="41"/>
      <c r="G88" s="59">
        <f t="shared" si="13"/>
        <v>10000</v>
      </c>
      <c r="H88" s="59">
        <f t="shared" si="13"/>
        <v>10000</v>
      </c>
      <c r="I88" s="59">
        <f t="shared" si="13"/>
        <v>10000</v>
      </c>
    </row>
    <row r="89" spans="1:9" ht="27">
      <c r="A89" s="41" t="s">
        <v>226</v>
      </c>
      <c r="B89" s="124" t="s">
        <v>163</v>
      </c>
      <c r="C89" s="66" t="s">
        <v>180</v>
      </c>
      <c r="D89" s="41" t="s">
        <v>26</v>
      </c>
      <c r="E89" s="41" t="s">
        <v>98</v>
      </c>
      <c r="F89" s="41"/>
      <c r="G89" s="59">
        <f t="shared" si="13"/>
        <v>10000</v>
      </c>
      <c r="H89" s="59">
        <f t="shared" si="13"/>
        <v>10000</v>
      </c>
      <c r="I89" s="59">
        <f t="shared" si="13"/>
        <v>10000</v>
      </c>
    </row>
    <row r="90" spans="1:9" ht="25.5">
      <c r="A90" s="41" t="s">
        <v>227</v>
      </c>
      <c r="B90" s="44" t="s">
        <v>4</v>
      </c>
      <c r="C90" s="66" t="s">
        <v>180</v>
      </c>
      <c r="D90" s="41" t="s">
        <v>26</v>
      </c>
      <c r="E90" s="41" t="s">
        <v>162</v>
      </c>
      <c r="F90" s="41"/>
      <c r="G90" s="59">
        <f t="shared" si="13"/>
        <v>10000</v>
      </c>
      <c r="H90" s="59">
        <f t="shared" si="13"/>
        <v>10000</v>
      </c>
      <c r="I90" s="59">
        <f t="shared" si="13"/>
        <v>10000</v>
      </c>
    </row>
    <row r="91" spans="1:9" ht="25.5">
      <c r="A91" s="41" t="s">
        <v>230</v>
      </c>
      <c r="B91" s="44" t="s">
        <v>159</v>
      </c>
      <c r="C91" s="66" t="s">
        <v>180</v>
      </c>
      <c r="D91" s="41" t="s">
        <v>26</v>
      </c>
      <c r="E91" s="41" t="s">
        <v>162</v>
      </c>
      <c r="F91" s="41" t="s">
        <v>48</v>
      </c>
      <c r="G91" s="59">
        <f t="shared" si="13"/>
        <v>10000</v>
      </c>
      <c r="H91" s="59">
        <f t="shared" si="13"/>
        <v>10000</v>
      </c>
      <c r="I91" s="59">
        <f t="shared" si="13"/>
        <v>10000</v>
      </c>
    </row>
    <row r="92" spans="1:9" ht="38.25">
      <c r="A92" s="41" t="s">
        <v>231</v>
      </c>
      <c r="B92" s="44" t="s">
        <v>49</v>
      </c>
      <c r="C92" s="66" t="s">
        <v>180</v>
      </c>
      <c r="D92" s="41" t="s">
        <v>26</v>
      </c>
      <c r="E92" s="41" t="s">
        <v>162</v>
      </c>
      <c r="F92" s="41" t="s">
        <v>50</v>
      </c>
      <c r="G92" s="59">
        <v>10000</v>
      </c>
      <c r="H92" s="59">
        <v>10000</v>
      </c>
      <c r="I92" s="59">
        <v>10000</v>
      </c>
    </row>
    <row r="93" spans="1:9" ht="15.75">
      <c r="A93" s="41" t="s">
        <v>232</v>
      </c>
      <c r="B93" s="69" t="s">
        <v>1</v>
      </c>
      <c r="C93" s="66"/>
      <c r="D93" s="66"/>
      <c r="E93" s="66"/>
      <c r="F93" s="66"/>
      <c r="G93" s="68">
        <v>0</v>
      </c>
      <c r="H93" s="68">
        <v>119000</v>
      </c>
      <c r="I93" s="68">
        <v>231000</v>
      </c>
    </row>
    <row r="94" spans="1:9" ht="15.75">
      <c r="A94" s="41" t="s">
        <v>233</v>
      </c>
      <c r="B94" s="69" t="s">
        <v>16</v>
      </c>
      <c r="C94" s="66"/>
      <c r="D94" s="66"/>
      <c r="E94" s="67"/>
      <c r="F94" s="66"/>
      <c r="G94" s="68">
        <f>G13+G45+G53+G66+G79+G86+G93</f>
        <v>5949631.92</v>
      </c>
      <c r="H94" s="68">
        <f>H13+H45+H53+H66+H79+H86+H93</f>
        <v>4842979</v>
      </c>
      <c r="I94" s="68">
        <f>I13+I45+I53+I66+I79+I86+I93</f>
        <v>4806519</v>
      </c>
    </row>
    <row r="96" ht="15.75">
      <c r="G96" s="33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22">
      <selection activeCell="H47" sqref="H47"/>
    </sheetView>
  </sheetViews>
  <sheetFormatPr defaultColWidth="9.00390625" defaultRowHeight="12.75"/>
  <cols>
    <col min="1" max="1" width="3.625" style="45" customWidth="1"/>
    <col min="2" max="2" width="60.625" style="46" customWidth="1"/>
    <col min="3" max="3" width="13.00390625" style="47" customWidth="1"/>
    <col min="4" max="4" width="6.375" style="116" customWidth="1"/>
    <col min="5" max="5" width="8.75390625" style="47" customWidth="1"/>
    <col min="6" max="6" width="13.25390625" style="52" customWidth="1"/>
    <col min="7" max="7" width="15.00390625" style="48" customWidth="1"/>
    <col min="8" max="8" width="15.875" style="48" customWidth="1"/>
    <col min="9" max="16384" width="9.125" style="48" customWidth="1"/>
  </cols>
  <sheetData>
    <row r="1" spans="4:8" ht="15.75">
      <c r="D1" s="112"/>
      <c r="F1" s="53"/>
      <c r="G1" s="149" t="s">
        <v>155</v>
      </c>
      <c r="H1" s="149"/>
    </row>
    <row r="2" spans="4:8" ht="15.75">
      <c r="D2" s="112"/>
      <c r="F2" s="54"/>
      <c r="G2" s="5" t="s">
        <v>212</v>
      </c>
      <c r="H2" s="5"/>
    </row>
    <row r="3" spans="4:8" ht="15.75">
      <c r="D3" s="113"/>
      <c r="F3" s="55"/>
      <c r="G3" s="5" t="s">
        <v>175</v>
      </c>
      <c r="H3" s="5"/>
    </row>
    <row r="4" spans="4:8" ht="15.75">
      <c r="D4" s="114"/>
      <c r="F4" s="56"/>
      <c r="G4" s="5" t="s">
        <v>213</v>
      </c>
      <c r="H4" s="5" t="s">
        <v>214</v>
      </c>
    </row>
    <row r="5" spans="4:8" ht="15.75">
      <c r="D5" s="114"/>
      <c r="F5" s="56"/>
      <c r="G5" s="5"/>
      <c r="H5" s="5"/>
    </row>
    <row r="6" spans="1:8" ht="34.5" customHeight="1">
      <c r="A6" s="145" t="s">
        <v>207</v>
      </c>
      <c r="B6" s="145"/>
      <c r="C6" s="145"/>
      <c r="D6" s="146"/>
      <c r="E6" s="145"/>
      <c r="F6" s="145"/>
      <c r="G6" s="145"/>
      <c r="H6" s="145"/>
    </row>
    <row r="7" spans="1:8" ht="14.25" customHeight="1">
      <c r="A7" s="147" t="s">
        <v>198</v>
      </c>
      <c r="B7" s="147"/>
      <c r="C7" s="147"/>
      <c r="D7" s="148"/>
      <c r="E7" s="147"/>
      <c r="F7" s="147"/>
      <c r="G7" s="147"/>
      <c r="H7" s="147"/>
    </row>
    <row r="8" spans="1:6" ht="12.75">
      <c r="A8" s="50"/>
      <c r="B8" s="49"/>
      <c r="C8" s="49"/>
      <c r="D8" s="115"/>
      <c r="E8" s="49"/>
      <c r="F8" s="57"/>
    </row>
    <row r="9" ht="12.75">
      <c r="H9" s="51" t="s">
        <v>83</v>
      </c>
    </row>
    <row r="10" spans="1:8" ht="51">
      <c r="A10" s="40" t="s">
        <v>58</v>
      </c>
      <c r="B10" s="40" t="s">
        <v>39</v>
      </c>
      <c r="C10" s="41" t="s">
        <v>18</v>
      </c>
      <c r="D10" s="109" t="s">
        <v>19</v>
      </c>
      <c r="E10" s="41" t="s">
        <v>41</v>
      </c>
      <c r="F10" s="58" t="s">
        <v>210</v>
      </c>
      <c r="G10" s="42" t="s">
        <v>157</v>
      </c>
      <c r="H10" s="42" t="s">
        <v>182</v>
      </c>
    </row>
    <row r="11" spans="1:8" ht="12.75">
      <c r="A11" s="43" t="s">
        <v>61</v>
      </c>
      <c r="B11" s="41" t="s">
        <v>62</v>
      </c>
      <c r="C11" s="43" t="s">
        <v>63</v>
      </c>
      <c r="D11" s="41" t="s">
        <v>64</v>
      </c>
      <c r="E11" s="43" t="s">
        <v>65</v>
      </c>
      <c r="F11" s="41" t="s">
        <v>66</v>
      </c>
      <c r="G11" s="43" t="s">
        <v>67</v>
      </c>
      <c r="H11" s="41" t="s">
        <v>71</v>
      </c>
    </row>
    <row r="12" spans="1:8" ht="42.75">
      <c r="A12" s="41" t="s">
        <v>61</v>
      </c>
      <c r="B12" s="69" t="s">
        <v>197</v>
      </c>
      <c r="C12" s="84" t="s">
        <v>95</v>
      </c>
      <c r="D12" s="110" t="s">
        <v>42</v>
      </c>
      <c r="E12" s="84" t="s">
        <v>42</v>
      </c>
      <c r="F12" s="85">
        <f>'прил 7'!F13+'прил 7'!F19+'прил 7'!F31+'прил 7'!F37</f>
        <v>1403880.7</v>
      </c>
      <c r="G12" s="85">
        <f>G13+G19+G31+G37</f>
        <v>1163223</v>
      </c>
      <c r="H12" s="85">
        <f>H13+H19+H31+H37</f>
        <v>1204198</v>
      </c>
    </row>
    <row r="13" spans="1:8" ht="52.5" customHeight="1">
      <c r="A13" s="41" t="s">
        <v>62</v>
      </c>
      <c r="B13" s="86" t="s">
        <v>170</v>
      </c>
      <c r="C13" s="88" t="s">
        <v>96</v>
      </c>
      <c r="D13" s="111"/>
      <c r="E13" s="88"/>
      <c r="F13" s="89">
        <f aca="true" t="shared" si="0" ref="F13:H15">F14</f>
        <v>555164.12</v>
      </c>
      <c r="G13" s="89">
        <f t="shared" si="0"/>
        <v>560000</v>
      </c>
      <c r="H13" s="89">
        <f t="shared" si="0"/>
        <v>560000</v>
      </c>
    </row>
    <row r="14" spans="1:8" ht="30">
      <c r="A14" s="41" t="s">
        <v>63</v>
      </c>
      <c r="B14" s="80" t="s">
        <v>3</v>
      </c>
      <c r="C14" s="66" t="s">
        <v>161</v>
      </c>
      <c r="D14" s="117"/>
      <c r="E14" s="66"/>
      <c r="F14" s="90">
        <f t="shared" si="0"/>
        <v>555164.12</v>
      </c>
      <c r="G14" s="90">
        <f t="shared" si="0"/>
        <v>560000</v>
      </c>
      <c r="H14" s="90">
        <f t="shared" si="0"/>
        <v>560000</v>
      </c>
    </row>
    <row r="15" spans="1:8" ht="33.75" customHeight="1">
      <c r="A15" s="41" t="s">
        <v>64</v>
      </c>
      <c r="B15" s="80" t="s">
        <v>159</v>
      </c>
      <c r="C15" s="66" t="s">
        <v>161</v>
      </c>
      <c r="D15" s="66" t="s">
        <v>48</v>
      </c>
      <c r="E15" s="66"/>
      <c r="F15" s="90">
        <f t="shared" si="0"/>
        <v>555164.12</v>
      </c>
      <c r="G15" s="90">
        <f t="shared" si="0"/>
        <v>560000</v>
      </c>
      <c r="H15" s="90">
        <f t="shared" si="0"/>
        <v>560000</v>
      </c>
    </row>
    <row r="16" spans="1:8" ht="30">
      <c r="A16" s="41" t="s">
        <v>65</v>
      </c>
      <c r="B16" s="80" t="s">
        <v>49</v>
      </c>
      <c r="C16" s="66" t="s">
        <v>161</v>
      </c>
      <c r="D16" s="66" t="s">
        <v>50</v>
      </c>
      <c r="E16" s="66"/>
      <c r="F16" s="90">
        <f>F18</f>
        <v>555164.12</v>
      </c>
      <c r="G16" s="90">
        <f>G18</f>
        <v>560000</v>
      </c>
      <c r="H16" s="90">
        <f>H18</f>
        <v>560000</v>
      </c>
    </row>
    <row r="17" spans="1:11" ht="15">
      <c r="A17" s="41" t="s">
        <v>66</v>
      </c>
      <c r="B17" s="69" t="s">
        <v>173</v>
      </c>
      <c r="C17" s="66" t="s">
        <v>161</v>
      </c>
      <c r="D17" s="66" t="s">
        <v>50</v>
      </c>
      <c r="E17" s="66" t="s">
        <v>78</v>
      </c>
      <c r="F17" s="90">
        <f>F18</f>
        <v>555164.12</v>
      </c>
      <c r="G17" s="90">
        <f>G18</f>
        <v>560000</v>
      </c>
      <c r="H17" s="90">
        <f>H18</f>
        <v>560000</v>
      </c>
      <c r="K17" s="48">
        <v>123</v>
      </c>
    </row>
    <row r="18" spans="1:8" ht="15">
      <c r="A18" s="41" t="s">
        <v>67</v>
      </c>
      <c r="B18" s="80" t="s">
        <v>11</v>
      </c>
      <c r="C18" s="66" t="s">
        <v>161</v>
      </c>
      <c r="D18" s="66" t="s">
        <v>50</v>
      </c>
      <c r="E18" s="66" t="s">
        <v>10</v>
      </c>
      <c r="F18" s="90">
        <f>'прил 6'!G79</f>
        <v>555164.12</v>
      </c>
      <c r="G18" s="90">
        <f>'прил 6'!H79</f>
        <v>560000</v>
      </c>
      <c r="H18" s="90">
        <f>'прил 6'!I79</f>
        <v>560000</v>
      </c>
    </row>
    <row r="19" spans="1:8" ht="49.5" customHeight="1">
      <c r="A19" s="41" t="s">
        <v>71</v>
      </c>
      <c r="B19" s="86" t="s">
        <v>171</v>
      </c>
      <c r="C19" s="88" t="s">
        <v>97</v>
      </c>
      <c r="D19" s="111"/>
      <c r="E19" s="88"/>
      <c r="F19" s="89">
        <f>F20+F24+F27</f>
        <v>381242.58</v>
      </c>
      <c r="G19" s="89">
        <f aca="true" t="shared" si="1" ref="G19:H21">G20</f>
        <v>109824</v>
      </c>
      <c r="H19" s="89">
        <f t="shared" si="1"/>
        <v>124874</v>
      </c>
    </row>
    <row r="20" spans="1:8" ht="15">
      <c r="A20" s="41" t="s">
        <v>72</v>
      </c>
      <c r="B20" s="46" t="s">
        <v>147</v>
      </c>
      <c r="C20" s="66" t="s">
        <v>160</v>
      </c>
      <c r="D20" s="117"/>
      <c r="E20" s="88"/>
      <c r="F20" s="90">
        <f>'прил 6'!G70</f>
        <v>102978</v>
      </c>
      <c r="G20" s="90">
        <f t="shared" si="1"/>
        <v>109824</v>
      </c>
      <c r="H20" s="90">
        <f t="shared" si="1"/>
        <v>124874</v>
      </c>
    </row>
    <row r="21" spans="1:8" ht="30">
      <c r="A21" s="41" t="s">
        <v>74</v>
      </c>
      <c r="B21" s="80" t="s">
        <v>159</v>
      </c>
      <c r="C21" s="66" t="s">
        <v>160</v>
      </c>
      <c r="D21" s="117" t="s">
        <v>48</v>
      </c>
      <c r="E21" s="88"/>
      <c r="F21" s="90">
        <f>F22</f>
        <v>381242.58</v>
      </c>
      <c r="G21" s="90">
        <f t="shared" si="1"/>
        <v>109824</v>
      </c>
      <c r="H21" s="90">
        <f t="shared" si="1"/>
        <v>124874</v>
      </c>
    </row>
    <row r="22" spans="1:8" ht="30">
      <c r="A22" s="41" t="s">
        <v>75</v>
      </c>
      <c r="B22" s="80" t="s">
        <v>49</v>
      </c>
      <c r="C22" s="66" t="s">
        <v>160</v>
      </c>
      <c r="D22" s="117" t="s">
        <v>50</v>
      </c>
      <c r="E22" s="88"/>
      <c r="F22" s="90">
        <f>F29</f>
        <v>381242.58</v>
      </c>
      <c r="G22" s="90">
        <f>G29</f>
        <v>109824</v>
      </c>
      <c r="H22" s="90">
        <f>H29</f>
        <v>124874</v>
      </c>
    </row>
    <row r="23" spans="1:8" ht="15">
      <c r="A23" s="41" t="s">
        <v>84</v>
      </c>
      <c r="B23" s="46" t="s">
        <v>147</v>
      </c>
      <c r="C23" s="66" t="s">
        <v>216</v>
      </c>
      <c r="D23" s="117"/>
      <c r="E23" s="88"/>
      <c r="F23" s="90">
        <f>F24</f>
        <v>274965</v>
      </c>
      <c r="G23" s="90"/>
      <c r="H23" s="90"/>
    </row>
    <row r="24" spans="1:8" ht="30">
      <c r="A24" s="41" t="s">
        <v>101</v>
      </c>
      <c r="B24" s="80" t="s">
        <v>159</v>
      </c>
      <c r="C24" s="66" t="s">
        <v>216</v>
      </c>
      <c r="D24" s="117" t="s">
        <v>48</v>
      </c>
      <c r="E24" s="88"/>
      <c r="F24" s="90">
        <f>'прил 6'!G73</f>
        <v>274965</v>
      </c>
      <c r="G24" s="90"/>
      <c r="H24" s="90"/>
    </row>
    <row r="25" spans="1:8" ht="30">
      <c r="A25" s="41" t="s">
        <v>102</v>
      </c>
      <c r="B25" s="80" t="s">
        <v>49</v>
      </c>
      <c r="C25" s="66" t="s">
        <v>216</v>
      </c>
      <c r="D25" s="117" t="s">
        <v>50</v>
      </c>
      <c r="E25" s="88"/>
      <c r="F25" s="90">
        <f>F24</f>
        <v>274965</v>
      </c>
      <c r="G25" s="90"/>
      <c r="H25" s="90"/>
    </row>
    <row r="26" spans="1:8" ht="15">
      <c r="A26" s="41" t="s">
        <v>103</v>
      </c>
      <c r="B26" s="46" t="s">
        <v>147</v>
      </c>
      <c r="C26" s="66" t="s">
        <v>217</v>
      </c>
      <c r="D26" s="117"/>
      <c r="E26" s="88"/>
      <c r="F26" s="90">
        <f>'прил 6'!G77</f>
        <v>3299.58</v>
      </c>
      <c r="G26" s="90"/>
      <c r="H26" s="90"/>
    </row>
    <row r="27" spans="1:8" ht="30">
      <c r="A27" s="41" t="s">
        <v>85</v>
      </c>
      <c r="B27" s="80" t="s">
        <v>159</v>
      </c>
      <c r="C27" s="66" t="s">
        <v>217</v>
      </c>
      <c r="D27" s="117" t="s">
        <v>48</v>
      </c>
      <c r="E27" s="88"/>
      <c r="F27" s="90">
        <f>F26</f>
        <v>3299.58</v>
      </c>
      <c r="G27" s="90"/>
      <c r="H27" s="90"/>
    </row>
    <row r="28" spans="1:8" ht="30">
      <c r="A28" s="41" t="s">
        <v>104</v>
      </c>
      <c r="B28" s="80" t="s">
        <v>49</v>
      </c>
      <c r="C28" s="66" t="s">
        <v>217</v>
      </c>
      <c r="D28" s="117" t="s">
        <v>50</v>
      </c>
      <c r="E28" s="88"/>
      <c r="F28" s="90">
        <f>F27</f>
        <v>3299.58</v>
      </c>
      <c r="G28" s="90"/>
      <c r="H28" s="90"/>
    </row>
    <row r="29" spans="1:8" ht="15">
      <c r="A29" s="41" t="s">
        <v>86</v>
      </c>
      <c r="B29" s="69" t="s">
        <v>167</v>
      </c>
      <c r="C29" s="66" t="s">
        <v>97</v>
      </c>
      <c r="D29" s="117" t="s">
        <v>50</v>
      </c>
      <c r="E29" s="66" t="s">
        <v>57</v>
      </c>
      <c r="F29" s="90">
        <f>F30</f>
        <v>381242.58</v>
      </c>
      <c r="G29" s="90">
        <f>G30</f>
        <v>109824</v>
      </c>
      <c r="H29" s="90">
        <f>H30</f>
        <v>124874</v>
      </c>
    </row>
    <row r="30" spans="1:8" ht="17.25" customHeight="1">
      <c r="A30" s="41" t="s">
        <v>105</v>
      </c>
      <c r="B30" s="132" t="s">
        <v>12</v>
      </c>
      <c r="C30" s="66" t="s">
        <v>97</v>
      </c>
      <c r="D30" s="117" t="s">
        <v>50</v>
      </c>
      <c r="E30" s="66" t="s">
        <v>9</v>
      </c>
      <c r="F30" s="90">
        <f>'прил 6'!G66</f>
        <v>381242.58</v>
      </c>
      <c r="G30" s="90">
        <f>'прил 6'!H72</f>
        <v>109824</v>
      </c>
      <c r="H30" s="90">
        <f>'прил 6'!I72</f>
        <v>124874</v>
      </c>
    </row>
    <row r="31" spans="1:8" ht="33.75" customHeight="1">
      <c r="A31" s="41" t="s">
        <v>106</v>
      </c>
      <c r="B31" s="86" t="s">
        <v>172</v>
      </c>
      <c r="C31" s="88" t="s">
        <v>98</v>
      </c>
      <c r="D31" s="111"/>
      <c r="E31" s="88"/>
      <c r="F31" s="89">
        <f>F32</f>
        <v>10000</v>
      </c>
      <c r="G31" s="89">
        <f>G32</f>
        <v>10000</v>
      </c>
      <c r="H31" s="89">
        <f>H32</f>
        <v>10000</v>
      </c>
    </row>
    <row r="32" spans="1:8" ht="24.75" customHeight="1">
      <c r="A32" s="41" t="s">
        <v>107</v>
      </c>
      <c r="B32" s="80" t="s">
        <v>4</v>
      </c>
      <c r="C32" s="66" t="s">
        <v>162</v>
      </c>
      <c r="D32" s="117"/>
      <c r="E32" s="88"/>
      <c r="F32" s="90">
        <f>F34</f>
        <v>10000</v>
      </c>
      <c r="G32" s="90">
        <f>G34</f>
        <v>10000</v>
      </c>
      <c r="H32" s="90">
        <f>H34</f>
        <v>10000</v>
      </c>
    </row>
    <row r="33" spans="1:8" ht="17.25" customHeight="1">
      <c r="A33" s="41" t="s">
        <v>108</v>
      </c>
      <c r="B33" s="80" t="s">
        <v>159</v>
      </c>
      <c r="C33" s="66" t="s">
        <v>162</v>
      </c>
      <c r="D33" s="117" t="s">
        <v>48</v>
      </c>
      <c r="E33" s="66"/>
      <c r="F33" s="90">
        <f aca="true" t="shared" si="2" ref="F33:H35">F34</f>
        <v>10000</v>
      </c>
      <c r="G33" s="90">
        <f t="shared" si="2"/>
        <v>10000</v>
      </c>
      <c r="H33" s="90">
        <f t="shared" si="2"/>
        <v>10000</v>
      </c>
    </row>
    <row r="34" spans="1:8" ht="28.5" customHeight="1">
      <c r="A34" s="41" t="s">
        <v>109</v>
      </c>
      <c r="B34" s="80" t="s">
        <v>49</v>
      </c>
      <c r="C34" s="66" t="s">
        <v>162</v>
      </c>
      <c r="D34" s="117" t="s">
        <v>50</v>
      </c>
      <c r="E34" s="66"/>
      <c r="F34" s="90">
        <f t="shared" si="2"/>
        <v>10000</v>
      </c>
      <c r="G34" s="90">
        <f t="shared" si="2"/>
        <v>10000</v>
      </c>
      <c r="H34" s="90">
        <f t="shared" si="2"/>
        <v>10000</v>
      </c>
    </row>
    <row r="35" spans="1:8" ht="18.75" customHeight="1">
      <c r="A35" s="41" t="s">
        <v>110</v>
      </c>
      <c r="B35" s="135" t="s">
        <v>53</v>
      </c>
      <c r="C35" s="66" t="s">
        <v>162</v>
      </c>
      <c r="D35" s="117" t="s">
        <v>50</v>
      </c>
      <c r="E35" s="66" t="s">
        <v>22</v>
      </c>
      <c r="F35" s="90">
        <f t="shared" si="2"/>
        <v>10000</v>
      </c>
      <c r="G35" s="90">
        <f t="shared" si="2"/>
        <v>10000</v>
      </c>
      <c r="H35" s="90">
        <f t="shared" si="2"/>
        <v>10000</v>
      </c>
    </row>
    <row r="36" spans="1:8" ht="20.25" customHeight="1">
      <c r="A36" s="41" t="s">
        <v>111</v>
      </c>
      <c r="B36" s="79" t="s">
        <v>25</v>
      </c>
      <c r="C36" s="66" t="s">
        <v>162</v>
      </c>
      <c r="D36" s="117" t="s">
        <v>50</v>
      </c>
      <c r="E36" s="66" t="s">
        <v>26</v>
      </c>
      <c r="F36" s="90">
        <v>10000</v>
      </c>
      <c r="G36" s="90">
        <v>10000</v>
      </c>
      <c r="H36" s="90">
        <v>10000</v>
      </c>
    </row>
    <row r="37" spans="1:8" ht="60.75" customHeight="1">
      <c r="A37" s="41" t="s">
        <v>87</v>
      </c>
      <c r="B37" s="91" t="s">
        <v>201</v>
      </c>
      <c r="C37" s="88" t="s">
        <v>99</v>
      </c>
      <c r="D37" s="88"/>
      <c r="E37" s="88"/>
      <c r="F37" s="89">
        <f>F38</f>
        <v>457474</v>
      </c>
      <c r="G37" s="89">
        <f>G38</f>
        <v>483399</v>
      </c>
      <c r="H37" s="89">
        <f>H38</f>
        <v>509324</v>
      </c>
    </row>
    <row r="38" spans="1:8" ht="31.5" customHeight="1">
      <c r="A38" s="41" t="s">
        <v>88</v>
      </c>
      <c r="B38" s="80" t="s">
        <v>199</v>
      </c>
      <c r="C38" s="66" t="s">
        <v>99</v>
      </c>
      <c r="D38" s="66"/>
      <c r="E38" s="66"/>
      <c r="F38" s="90">
        <f>F39+F41+F43</f>
        <v>457474</v>
      </c>
      <c r="G38" s="90">
        <f>G39+G41+G43</f>
        <v>483399</v>
      </c>
      <c r="H38" s="90">
        <f>H39+H41+H43</f>
        <v>509324</v>
      </c>
    </row>
    <row r="39" spans="1:8" ht="31.5" customHeight="1">
      <c r="A39" s="41" t="s">
        <v>112</v>
      </c>
      <c r="B39" s="80" t="s">
        <v>44</v>
      </c>
      <c r="C39" s="66" t="s">
        <v>188</v>
      </c>
      <c r="D39" s="66" t="s">
        <v>45</v>
      </c>
      <c r="E39" s="66" t="s">
        <v>30</v>
      </c>
      <c r="F39" s="66" t="s">
        <v>234</v>
      </c>
      <c r="G39" s="90">
        <v>415351</v>
      </c>
      <c r="H39" s="90">
        <v>414054</v>
      </c>
    </row>
    <row r="40" spans="1:8" ht="31.5" customHeight="1">
      <c r="A40" s="41" t="s">
        <v>113</v>
      </c>
      <c r="B40" s="44" t="s">
        <v>187</v>
      </c>
      <c r="C40" s="66" t="s">
        <v>188</v>
      </c>
      <c r="D40" s="66" t="s">
        <v>186</v>
      </c>
      <c r="E40" s="66" t="s">
        <v>178</v>
      </c>
      <c r="F40" s="66" t="s">
        <v>234</v>
      </c>
      <c r="G40" s="90">
        <v>415351</v>
      </c>
      <c r="H40" s="90">
        <v>414054</v>
      </c>
    </row>
    <row r="41" spans="1:8" ht="30">
      <c r="A41" s="41" t="s">
        <v>114</v>
      </c>
      <c r="B41" s="80" t="s">
        <v>159</v>
      </c>
      <c r="C41" s="66" t="s">
        <v>228</v>
      </c>
      <c r="D41" s="66" t="s">
        <v>48</v>
      </c>
      <c r="E41" s="66" t="s">
        <v>30</v>
      </c>
      <c r="F41" s="90">
        <f>F42</f>
        <v>38883</v>
      </c>
      <c r="G41" s="90">
        <f>G42</f>
        <v>64808</v>
      </c>
      <c r="H41" s="90">
        <f>H42</f>
        <v>90733</v>
      </c>
    </row>
    <row r="42" spans="1:8" ht="31.5" customHeight="1">
      <c r="A42" s="41" t="s">
        <v>115</v>
      </c>
      <c r="B42" s="80" t="s">
        <v>49</v>
      </c>
      <c r="C42" s="66" t="s">
        <v>228</v>
      </c>
      <c r="D42" s="66" t="s">
        <v>50</v>
      </c>
      <c r="E42" s="66" t="s">
        <v>178</v>
      </c>
      <c r="F42" s="90">
        <v>38883</v>
      </c>
      <c r="G42" s="90">
        <v>64808</v>
      </c>
      <c r="H42" s="90">
        <v>90733</v>
      </c>
    </row>
    <row r="43" spans="1:8" ht="30.75" customHeight="1">
      <c r="A43" s="41"/>
      <c r="B43" s="80" t="s">
        <v>159</v>
      </c>
      <c r="C43" s="66" t="s">
        <v>229</v>
      </c>
      <c r="D43" s="66" t="s">
        <v>48</v>
      </c>
      <c r="E43" s="66" t="s">
        <v>30</v>
      </c>
      <c r="F43" s="90">
        <f>F44</f>
        <v>1944</v>
      </c>
      <c r="G43" s="90">
        <f>G44</f>
        <v>3240</v>
      </c>
      <c r="H43" s="90">
        <f>H44</f>
        <v>4537</v>
      </c>
    </row>
    <row r="44" spans="1:8" ht="33" customHeight="1">
      <c r="A44" s="41"/>
      <c r="B44" s="80" t="s">
        <v>49</v>
      </c>
      <c r="C44" s="66" t="s">
        <v>229</v>
      </c>
      <c r="D44" s="66" t="s">
        <v>50</v>
      </c>
      <c r="E44" s="66" t="s">
        <v>178</v>
      </c>
      <c r="F44" s="90">
        <v>1944</v>
      </c>
      <c r="G44" s="90">
        <v>3240</v>
      </c>
      <c r="H44" s="90">
        <v>4537</v>
      </c>
    </row>
    <row r="45" spans="1:8" ht="30.75" customHeight="1">
      <c r="A45" s="41" t="s">
        <v>116</v>
      </c>
      <c r="B45" s="69" t="s">
        <v>17</v>
      </c>
      <c r="C45" s="66" t="s">
        <v>99</v>
      </c>
      <c r="D45" s="66" t="s">
        <v>50</v>
      </c>
      <c r="E45" s="66" t="s">
        <v>30</v>
      </c>
      <c r="F45" s="90">
        <f>F41+F43</f>
        <v>40827</v>
      </c>
      <c r="G45" s="90">
        <f>G41+G43</f>
        <v>68048</v>
      </c>
      <c r="H45" s="90">
        <f>H41+H43</f>
        <v>95270</v>
      </c>
    </row>
    <row r="46" spans="1:8" ht="24" customHeight="1">
      <c r="A46" s="41" t="s">
        <v>117</v>
      </c>
      <c r="B46" s="81" t="s">
        <v>205</v>
      </c>
      <c r="C46" s="66" t="s">
        <v>99</v>
      </c>
      <c r="D46" s="66" t="s">
        <v>50</v>
      </c>
      <c r="E46" s="66" t="s">
        <v>178</v>
      </c>
      <c r="F46" s="90">
        <f>F45</f>
        <v>40827</v>
      </c>
      <c r="G46" s="90">
        <f>G45</f>
        <v>68048</v>
      </c>
      <c r="H46" s="90">
        <f>H45</f>
        <v>95270</v>
      </c>
    </row>
    <row r="47" spans="1:8" ht="31.5">
      <c r="A47" s="41" t="s">
        <v>118</v>
      </c>
      <c r="B47" s="129" t="s">
        <v>169</v>
      </c>
      <c r="C47" s="87" t="s">
        <v>100</v>
      </c>
      <c r="D47" s="118"/>
      <c r="E47" s="87"/>
      <c r="F47" s="102">
        <f>F48+F63+F68+F77+F81</f>
        <v>4545751.22</v>
      </c>
      <c r="G47" s="102">
        <f>G48+G63+G68+G77+G80</f>
        <v>3560756</v>
      </c>
      <c r="H47" s="102">
        <f>H48+H63+H68+H80</f>
        <v>3371321</v>
      </c>
    </row>
    <row r="48" spans="1:8" ht="30">
      <c r="A48" s="41" t="s">
        <v>119</v>
      </c>
      <c r="B48" s="80" t="s">
        <v>79</v>
      </c>
      <c r="C48" s="66" t="s">
        <v>100</v>
      </c>
      <c r="D48" s="117" t="s">
        <v>42</v>
      </c>
      <c r="E48" s="92"/>
      <c r="F48" s="93">
        <f>F49+F55+F59</f>
        <v>3585100.2199999997</v>
      </c>
      <c r="G48" s="93">
        <f>G49+G55+G59</f>
        <v>3303024.44</v>
      </c>
      <c r="H48" s="93">
        <f>H49+H55+H59</f>
        <v>3279536</v>
      </c>
    </row>
    <row r="49" spans="1:8" ht="60">
      <c r="A49" s="41" t="s">
        <v>120</v>
      </c>
      <c r="B49" s="80" t="s">
        <v>44</v>
      </c>
      <c r="C49" s="66" t="s">
        <v>100</v>
      </c>
      <c r="D49" s="117" t="s">
        <v>45</v>
      </c>
      <c r="E49" s="92"/>
      <c r="F49" s="93">
        <f aca="true" t="shared" si="3" ref="F49:H50">F50</f>
        <v>2868809.44</v>
      </c>
      <c r="G49" s="93">
        <f t="shared" si="3"/>
        <v>2766309.44</v>
      </c>
      <c r="H49" s="93">
        <f t="shared" si="3"/>
        <v>2766309.44</v>
      </c>
    </row>
    <row r="50" spans="1:8" ht="30">
      <c r="A50" s="41" t="s">
        <v>121</v>
      </c>
      <c r="B50" s="80" t="s">
        <v>46</v>
      </c>
      <c r="C50" s="66" t="s">
        <v>100</v>
      </c>
      <c r="D50" s="117" t="s">
        <v>47</v>
      </c>
      <c r="E50" s="92"/>
      <c r="F50" s="93">
        <f t="shared" si="3"/>
        <v>2868809.44</v>
      </c>
      <c r="G50" s="93">
        <f t="shared" si="3"/>
        <v>2766309.44</v>
      </c>
      <c r="H50" s="93">
        <f t="shared" si="3"/>
        <v>2766309.44</v>
      </c>
    </row>
    <row r="51" spans="1:8" ht="15">
      <c r="A51" s="41" t="s">
        <v>122</v>
      </c>
      <c r="B51" s="134" t="s">
        <v>43</v>
      </c>
      <c r="C51" s="66" t="s">
        <v>100</v>
      </c>
      <c r="D51" s="117" t="s">
        <v>47</v>
      </c>
      <c r="E51" s="92" t="s">
        <v>69</v>
      </c>
      <c r="F51" s="93">
        <f>F52+F53+F54</f>
        <v>2868809.44</v>
      </c>
      <c r="G51" s="93">
        <f>G52+G53</f>
        <v>2766309.44</v>
      </c>
      <c r="H51" s="93">
        <f>H52+H53</f>
        <v>2766309.44</v>
      </c>
    </row>
    <row r="52" spans="1:8" ht="30">
      <c r="A52" s="41" t="s">
        <v>89</v>
      </c>
      <c r="B52" s="94" t="s">
        <v>35</v>
      </c>
      <c r="C52" s="66" t="s">
        <v>93</v>
      </c>
      <c r="D52" s="117" t="s">
        <v>47</v>
      </c>
      <c r="E52" s="92" t="s">
        <v>70</v>
      </c>
      <c r="F52" s="93">
        <f>'прил 6'!G18</f>
        <v>729204</v>
      </c>
      <c r="G52" s="93">
        <f>'прил 6'!H18</f>
        <v>729204</v>
      </c>
      <c r="H52" s="93">
        <f>'прил 6'!I18</f>
        <v>729204</v>
      </c>
    </row>
    <row r="53" spans="1:8" ht="45">
      <c r="A53" s="41" t="s">
        <v>123</v>
      </c>
      <c r="B53" s="94" t="s">
        <v>36</v>
      </c>
      <c r="C53" s="66" t="s">
        <v>93</v>
      </c>
      <c r="D53" s="117" t="s">
        <v>47</v>
      </c>
      <c r="E53" s="92" t="s">
        <v>55</v>
      </c>
      <c r="F53" s="93">
        <f>'прил 6'!G23</f>
        <v>2037105.44</v>
      </c>
      <c r="G53" s="93">
        <f>'прил 6'!H23</f>
        <v>2037105.44</v>
      </c>
      <c r="H53" s="93">
        <f>'прил 6'!I23</f>
        <v>2037105.44</v>
      </c>
    </row>
    <row r="54" spans="1:8" ht="45">
      <c r="A54" s="41" t="s">
        <v>90</v>
      </c>
      <c r="B54" s="94" t="s">
        <v>36</v>
      </c>
      <c r="C54" s="66" t="s">
        <v>218</v>
      </c>
      <c r="D54" s="117" t="s">
        <v>47</v>
      </c>
      <c r="E54" s="92" t="s">
        <v>55</v>
      </c>
      <c r="F54" s="93">
        <v>102500</v>
      </c>
      <c r="G54" s="93"/>
      <c r="H54" s="93"/>
    </row>
    <row r="55" spans="1:8" ht="30">
      <c r="A55" s="41" t="s">
        <v>91</v>
      </c>
      <c r="B55" s="80" t="s">
        <v>159</v>
      </c>
      <c r="C55" s="66" t="s">
        <v>93</v>
      </c>
      <c r="D55" s="117" t="s">
        <v>48</v>
      </c>
      <c r="E55" s="92"/>
      <c r="F55" s="93">
        <f>F56</f>
        <v>679575.78</v>
      </c>
      <c r="G55" s="93">
        <f>G56</f>
        <v>500000</v>
      </c>
      <c r="H55" s="93">
        <f>H56</f>
        <v>476511.56</v>
      </c>
    </row>
    <row r="56" spans="1:9" ht="25.5">
      <c r="A56" s="41" t="s">
        <v>124</v>
      </c>
      <c r="B56" s="44" t="s">
        <v>49</v>
      </c>
      <c r="C56" s="66" t="s">
        <v>93</v>
      </c>
      <c r="D56" s="117" t="s">
        <v>50</v>
      </c>
      <c r="E56" s="92"/>
      <c r="F56" s="93">
        <f aca="true" t="shared" si="4" ref="F56:H57">F57</f>
        <v>679575.78</v>
      </c>
      <c r="G56" s="93">
        <f t="shared" si="4"/>
        <v>500000</v>
      </c>
      <c r="H56" s="93">
        <f t="shared" si="4"/>
        <v>476511.56</v>
      </c>
      <c r="I56" s="103"/>
    </row>
    <row r="57" spans="1:8" ht="15">
      <c r="A57" s="41" t="s">
        <v>125</v>
      </c>
      <c r="B57" s="134" t="s">
        <v>43</v>
      </c>
      <c r="C57" s="66" t="s">
        <v>93</v>
      </c>
      <c r="D57" s="117" t="s">
        <v>50</v>
      </c>
      <c r="E57" s="92" t="s">
        <v>69</v>
      </c>
      <c r="F57" s="93">
        <f>F58</f>
        <v>679575.78</v>
      </c>
      <c r="G57" s="93">
        <f t="shared" si="4"/>
        <v>500000</v>
      </c>
      <c r="H57" s="93">
        <f t="shared" si="4"/>
        <v>476511.56</v>
      </c>
    </row>
    <row r="58" spans="1:8" ht="45">
      <c r="A58" s="41" t="s">
        <v>126</v>
      </c>
      <c r="B58" s="79" t="s">
        <v>36</v>
      </c>
      <c r="C58" s="66" t="s">
        <v>93</v>
      </c>
      <c r="D58" s="117" t="s">
        <v>50</v>
      </c>
      <c r="E58" s="92" t="s">
        <v>55</v>
      </c>
      <c r="F58" s="93">
        <f>'прил 6'!G28</f>
        <v>679575.78</v>
      </c>
      <c r="G58" s="93">
        <f>'прил 6'!H28</f>
        <v>500000</v>
      </c>
      <c r="H58" s="93">
        <f>'прил 6'!I28</f>
        <v>476511.56</v>
      </c>
    </row>
    <row r="59" spans="1:8" ht="15">
      <c r="A59" s="41" t="s">
        <v>92</v>
      </c>
      <c r="B59" s="44" t="s">
        <v>6</v>
      </c>
      <c r="C59" s="66" t="s">
        <v>93</v>
      </c>
      <c r="D59" s="117" t="s">
        <v>7</v>
      </c>
      <c r="E59" s="92"/>
      <c r="F59" s="93">
        <f aca="true" t="shared" si="5" ref="F59:H61">F60</f>
        <v>36715</v>
      </c>
      <c r="G59" s="93">
        <f t="shared" si="5"/>
        <v>36715</v>
      </c>
      <c r="H59" s="93">
        <f t="shared" si="5"/>
        <v>36715</v>
      </c>
    </row>
    <row r="60" spans="1:8" ht="15">
      <c r="A60" s="41" t="s">
        <v>127</v>
      </c>
      <c r="B60" s="44" t="s">
        <v>15</v>
      </c>
      <c r="C60" s="66" t="s">
        <v>93</v>
      </c>
      <c r="D60" s="117" t="s">
        <v>14</v>
      </c>
      <c r="E60" s="92"/>
      <c r="F60" s="93">
        <f t="shared" si="5"/>
        <v>36715</v>
      </c>
      <c r="G60" s="93">
        <f t="shared" si="5"/>
        <v>36715</v>
      </c>
      <c r="H60" s="93">
        <f t="shared" si="5"/>
        <v>36715</v>
      </c>
    </row>
    <row r="61" spans="1:8" ht="15">
      <c r="A61" s="41" t="s">
        <v>128</v>
      </c>
      <c r="B61" s="134" t="s">
        <v>43</v>
      </c>
      <c r="C61" s="66" t="s">
        <v>93</v>
      </c>
      <c r="D61" s="117" t="s">
        <v>14</v>
      </c>
      <c r="E61" s="92" t="s">
        <v>69</v>
      </c>
      <c r="F61" s="93">
        <f t="shared" si="5"/>
        <v>36715</v>
      </c>
      <c r="G61" s="93">
        <f t="shared" si="5"/>
        <v>36715</v>
      </c>
      <c r="H61" s="93">
        <f t="shared" si="5"/>
        <v>36715</v>
      </c>
    </row>
    <row r="62" spans="1:8" ht="15">
      <c r="A62" s="41" t="s">
        <v>129</v>
      </c>
      <c r="B62" s="80" t="s">
        <v>15</v>
      </c>
      <c r="C62" s="66" t="s">
        <v>93</v>
      </c>
      <c r="D62" s="117" t="s">
        <v>14</v>
      </c>
      <c r="E62" s="92" t="s">
        <v>76</v>
      </c>
      <c r="F62" s="93">
        <f>'прил 6'!G33</f>
        <v>36715</v>
      </c>
      <c r="G62" s="93">
        <f>'прил 6'!H33</f>
        <v>36715</v>
      </c>
      <c r="H62" s="93">
        <f>'прил 6'!I33</f>
        <v>36715</v>
      </c>
    </row>
    <row r="63" spans="1:8" ht="15">
      <c r="A63" s="41" t="s">
        <v>130</v>
      </c>
      <c r="B63" s="80" t="s">
        <v>80</v>
      </c>
      <c r="C63" s="66" t="s">
        <v>94</v>
      </c>
      <c r="D63" s="117"/>
      <c r="E63" s="92"/>
      <c r="F63" s="93">
        <f>F64</f>
        <v>2000</v>
      </c>
      <c r="G63" s="93">
        <f aca="true" t="shared" si="6" ref="G63:H66">G64</f>
        <v>2000</v>
      </c>
      <c r="H63" s="93">
        <f t="shared" si="6"/>
        <v>2000</v>
      </c>
    </row>
    <row r="64" spans="1:8" ht="15">
      <c r="A64" s="41" t="s">
        <v>131</v>
      </c>
      <c r="B64" s="82" t="s">
        <v>51</v>
      </c>
      <c r="C64" s="66" t="s">
        <v>94</v>
      </c>
      <c r="D64" s="117" t="s">
        <v>52</v>
      </c>
      <c r="E64" s="92"/>
      <c r="F64" s="93">
        <f>F65</f>
        <v>2000</v>
      </c>
      <c r="G64" s="93">
        <f t="shared" si="6"/>
        <v>2000</v>
      </c>
      <c r="H64" s="93">
        <f t="shared" si="6"/>
        <v>2000</v>
      </c>
    </row>
    <row r="65" spans="1:8" ht="15">
      <c r="A65" s="41" t="s">
        <v>132</v>
      </c>
      <c r="B65" s="83" t="s">
        <v>156</v>
      </c>
      <c r="C65" s="66" t="s">
        <v>94</v>
      </c>
      <c r="D65" s="117" t="s">
        <v>13</v>
      </c>
      <c r="E65" s="92"/>
      <c r="F65" s="93">
        <f>F66</f>
        <v>2000</v>
      </c>
      <c r="G65" s="93">
        <f t="shared" si="6"/>
        <v>2000</v>
      </c>
      <c r="H65" s="93">
        <f t="shared" si="6"/>
        <v>2000</v>
      </c>
    </row>
    <row r="66" spans="1:8" ht="15">
      <c r="A66" s="41" t="s">
        <v>133</v>
      </c>
      <c r="B66" s="134" t="s">
        <v>43</v>
      </c>
      <c r="C66" s="66" t="s">
        <v>94</v>
      </c>
      <c r="D66" s="117" t="s">
        <v>13</v>
      </c>
      <c r="E66" s="92" t="s">
        <v>69</v>
      </c>
      <c r="F66" s="93">
        <f>F67</f>
        <v>2000</v>
      </c>
      <c r="G66" s="93">
        <f t="shared" si="6"/>
        <v>2000</v>
      </c>
      <c r="H66" s="93">
        <f t="shared" si="6"/>
        <v>2000</v>
      </c>
    </row>
    <row r="67" spans="1:8" ht="15">
      <c r="A67" s="41" t="s">
        <v>134</v>
      </c>
      <c r="B67" s="95" t="s">
        <v>82</v>
      </c>
      <c r="C67" s="66" t="s">
        <v>94</v>
      </c>
      <c r="D67" s="117" t="s">
        <v>13</v>
      </c>
      <c r="E67" s="92" t="s">
        <v>23</v>
      </c>
      <c r="F67" s="93">
        <f>'прил 6'!G37</f>
        <v>2000</v>
      </c>
      <c r="G67" s="93">
        <f>'прил 6'!H37</f>
        <v>2000</v>
      </c>
      <c r="H67" s="93">
        <f>'прил 6'!I37</f>
        <v>2000</v>
      </c>
    </row>
    <row r="68" spans="1:8" ht="30">
      <c r="A68" s="41" t="s">
        <v>135</v>
      </c>
      <c r="B68" s="80" t="s">
        <v>148</v>
      </c>
      <c r="C68" s="66" t="s">
        <v>149</v>
      </c>
      <c r="D68" s="117"/>
      <c r="E68" s="92"/>
      <c r="F68" s="93">
        <f>F69+F73</f>
        <v>84451</v>
      </c>
      <c r="G68" s="93">
        <f>G69+G73</f>
        <v>84451</v>
      </c>
      <c r="H68" s="93">
        <f>H69+H73</f>
        <v>85485</v>
      </c>
    </row>
    <row r="69" spans="1:8" ht="60">
      <c r="A69" s="41" t="s">
        <v>136</v>
      </c>
      <c r="B69" s="80" t="s">
        <v>44</v>
      </c>
      <c r="C69" s="66" t="s">
        <v>149</v>
      </c>
      <c r="D69" s="117" t="s">
        <v>45</v>
      </c>
      <c r="E69" s="96"/>
      <c r="F69" s="93">
        <f>F70</f>
        <v>78980</v>
      </c>
      <c r="G69" s="93">
        <f aca="true" t="shared" si="7" ref="G69:H71">G70</f>
        <v>75524</v>
      </c>
      <c r="H69" s="93">
        <f t="shared" si="7"/>
        <v>85485</v>
      </c>
    </row>
    <row r="70" spans="1:8" ht="30">
      <c r="A70" s="41" t="s">
        <v>137</v>
      </c>
      <c r="B70" s="80" t="s">
        <v>46</v>
      </c>
      <c r="C70" s="66" t="s">
        <v>149</v>
      </c>
      <c r="D70" s="117" t="s">
        <v>47</v>
      </c>
      <c r="E70" s="96"/>
      <c r="F70" s="93">
        <f>F71</f>
        <v>78980</v>
      </c>
      <c r="G70" s="93">
        <f t="shared" si="7"/>
        <v>75524</v>
      </c>
      <c r="H70" s="93">
        <f t="shared" si="7"/>
        <v>85485</v>
      </c>
    </row>
    <row r="71" spans="1:8" ht="15">
      <c r="A71" s="41" t="s">
        <v>138</v>
      </c>
      <c r="B71" s="69" t="s">
        <v>166</v>
      </c>
      <c r="C71" s="66" t="s">
        <v>149</v>
      </c>
      <c r="D71" s="117">
        <v>120</v>
      </c>
      <c r="E71" s="92" t="s">
        <v>28</v>
      </c>
      <c r="F71" s="93">
        <f>F72</f>
        <v>78980</v>
      </c>
      <c r="G71" s="93">
        <f t="shared" si="7"/>
        <v>75524</v>
      </c>
      <c r="H71" s="93">
        <f t="shared" si="7"/>
        <v>85485</v>
      </c>
    </row>
    <row r="72" spans="1:8" ht="15">
      <c r="A72" s="41" t="s">
        <v>139</v>
      </c>
      <c r="B72" s="80" t="s">
        <v>8</v>
      </c>
      <c r="C72" s="66" t="s">
        <v>149</v>
      </c>
      <c r="D72" s="117">
        <v>120</v>
      </c>
      <c r="E72" s="92" t="s">
        <v>29</v>
      </c>
      <c r="F72" s="93">
        <f>'прил 6'!G50</f>
        <v>78980</v>
      </c>
      <c r="G72" s="93">
        <f>'прил 6'!H50</f>
        <v>75524</v>
      </c>
      <c r="H72" s="93">
        <f>'прил 6'!I50</f>
        <v>85485</v>
      </c>
    </row>
    <row r="73" spans="1:8" ht="30">
      <c r="A73" s="41" t="s">
        <v>140</v>
      </c>
      <c r="B73" s="133" t="s">
        <v>159</v>
      </c>
      <c r="C73" s="66" t="s">
        <v>149</v>
      </c>
      <c r="D73" s="117">
        <v>200</v>
      </c>
      <c r="E73" s="92"/>
      <c r="F73" s="93">
        <f aca="true" t="shared" si="8" ref="F73:H75">F74</f>
        <v>5471</v>
      </c>
      <c r="G73" s="93">
        <f t="shared" si="8"/>
        <v>8927</v>
      </c>
      <c r="H73" s="93">
        <f t="shared" si="8"/>
        <v>0</v>
      </c>
    </row>
    <row r="74" spans="1:8" ht="30">
      <c r="A74" s="41" t="s">
        <v>141</v>
      </c>
      <c r="B74" s="133" t="s">
        <v>49</v>
      </c>
      <c r="C74" s="66" t="s">
        <v>149</v>
      </c>
      <c r="D74" s="117">
        <v>240</v>
      </c>
      <c r="E74" s="92"/>
      <c r="F74" s="93">
        <f t="shared" si="8"/>
        <v>5471</v>
      </c>
      <c r="G74" s="93">
        <f t="shared" si="8"/>
        <v>8927</v>
      </c>
      <c r="H74" s="93">
        <f t="shared" si="8"/>
        <v>0</v>
      </c>
    </row>
    <row r="75" spans="1:8" ht="15">
      <c r="A75" s="41" t="s">
        <v>142</v>
      </c>
      <c r="B75" s="133" t="s">
        <v>32</v>
      </c>
      <c r="C75" s="66" t="s">
        <v>149</v>
      </c>
      <c r="D75" s="117">
        <v>240</v>
      </c>
      <c r="E75" s="92"/>
      <c r="F75" s="93">
        <f t="shared" si="8"/>
        <v>5471</v>
      </c>
      <c r="G75" s="93">
        <f t="shared" si="8"/>
        <v>8927</v>
      </c>
      <c r="H75" s="93">
        <f t="shared" si="8"/>
        <v>0</v>
      </c>
    </row>
    <row r="76" spans="1:8" ht="15">
      <c r="A76" s="41" t="s">
        <v>143</v>
      </c>
      <c r="B76" s="133" t="s">
        <v>8</v>
      </c>
      <c r="C76" s="66" t="s">
        <v>149</v>
      </c>
      <c r="D76" s="117">
        <v>240</v>
      </c>
      <c r="E76" s="92"/>
      <c r="F76" s="93">
        <f>'прил 6'!G52</f>
        <v>5471</v>
      </c>
      <c r="G76" s="93">
        <f>'прил 6'!H52</f>
        <v>8927</v>
      </c>
      <c r="H76" s="93">
        <f>'прил 6'!I52</f>
        <v>0</v>
      </c>
    </row>
    <row r="77" spans="1:8" ht="15">
      <c r="A77" s="41" t="s">
        <v>144</v>
      </c>
      <c r="B77" s="97" t="s">
        <v>183</v>
      </c>
      <c r="C77" s="66" t="s">
        <v>184</v>
      </c>
      <c r="D77" s="117"/>
      <c r="E77" s="92"/>
      <c r="F77" s="93">
        <f>F78</f>
        <v>869900</v>
      </c>
      <c r="G77" s="93">
        <f>G78</f>
        <v>166980.56</v>
      </c>
      <c r="H77" s="93">
        <v>0</v>
      </c>
    </row>
    <row r="78" spans="1:8" ht="30">
      <c r="A78" s="41" t="s">
        <v>192</v>
      </c>
      <c r="B78" s="80" t="s">
        <v>159</v>
      </c>
      <c r="C78" s="66" t="s">
        <v>184</v>
      </c>
      <c r="D78" s="117" t="s">
        <v>48</v>
      </c>
      <c r="E78" s="92"/>
      <c r="F78" s="93">
        <f>F79</f>
        <v>869900</v>
      </c>
      <c r="G78" s="93">
        <f>G79</f>
        <v>166980.56</v>
      </c>
      <c r="H78" s="93">
        <v>0</v>
      </c>
    </row>
    <row r="79" spans="1:8" ht="25.5">
      <c r="A79" s="41" t="s">
        <v>193</v>
      </c>
      <c r="B79" s="44" t="s">
        <v>49</v>
      </c>
      <c r="C79" s="66" t="s">
        <v>184</v>
      </c>
      <c r="D79" s="117" t="s">
        <v>50</v>
      </c>
      <c r="E79" s="92"/>
      <c r="F79" s="93">
        <f>'прил 6'!G42</f>
        <v>869900</v>
      </c>
      <c r="G79" s="93">
        <v>166980.56</v>
      </c>
      <c r="H79" s="93">
        <v>0</v>
      </c>
    </row>
    <row r="80" spans="1:8" ht="45">
      <c r="A80" s="41" t="s">
        <v>194</v>
      </c>
      <c r="B80" s="97" t="s">
        <v>151</v>
      </c>
      <c r="C80" s="66" t="s">
        <v>150</v>
      </c>
      <c r="D80" s="117"/>
      <c r="E80" s="92"/>
      <c r="F80" s="93">
        <f>F81</f>
        <v>4300</v>
      </c>
      <c r="G80" s="93">
        <f aca="true" t="shared" si="9" ref="G80:H83">G81</f>
        <v>4300</v>
      </c>
      <c r="H80" s="93">
        <f t="shared" si="9"/>
        <v>4300</v>
      </c>
    </row>
    <row r="81" spans="1:8" ht="30">
      <c r="A81" s="41" t="s">
        <v>196</v>
      </c>
      <c r="B81" s="80" t="s">
        <v>159</v>
      </c>
      <c r="C81" s="66" t="s">
        <v>150</v>
      </c>
      <c r="D81" s="117" t="s">
        <v>48</v>
      </c>
      <c r="E81" s="92"/>
      <c r="F81" s="93">
        <f>F82</f>
        <v>4300</v>
      </c>
      <c r="G81" s="93">
        <f t="shared" si="9"/>
        <v>4300</v>
      </c>
      <c r="H81" s="93">
        <f t="shared" si="9"/>
        <v>4300</v>
      </c>
    </row>
    <row r="82" spans="1:8" ht="25.5">
      <c r="A82" s="41" t="s">
        <v>195</v>
      </c>
      <c r="B82" s="44" t="s">
        <v>49</v>
      </c>
      <c r="C82" s="66" t="s">
        <v>150</v>
      </c>
      <c r="D82" s="117" t="s">
        <v>50</v>
      </c>
      <c r="E82" s="92"/>
      <c r="F82" s="93">
        <v>4300</v>
      </c>
      <c r="G82" s="93">
        <v>4300</v>
      </c>
      <c r="H82" s="93">
        <f t="shared" si="9"/>
        <v>4300</v>
      </c>
    </row>
    <row r="83" spans="1:8" ht="15">
      <c r="A83" s="41" t="s">
        <v>219</v>
      </c>
      <c r="B83" s="101" t="s">
        <v>43</v>
      </c>
      <c r="C83" s="66" t="s">
        <v>100</v>
      </c>
      <c r="D83" s="117" t="s">
        <v>50</v>
      </c>
      <c r="E83" s="92" t="s">
        <v>69</v>
      </c>
      <c r="F83" s="93">
        <f>F84</f>
        <v>874200</v>
      </c>
      <c r="G83" s="93">
        <f>G84</f>
        <v>171280.56</v>
      </c>
      <c r="H83" s="93">
        <f t="shared" si="9"/>
        <v>4300</v>
      </c>
    </row>
    <row r="84" spans="1:8" ht="15">
      <c r="A84" s="41" t="s">
        <v>220</v>
      </c>
      <c r="B84" s="95" t="s">
        <v>20</v>
      </c>
      <c r="C84" s="66" t="s">
        <v>100</v>
      </c>
      <c r="D84" s="117" t="s">
        <v>50</v>
      </c>
      <c r="E84" s="92" t="s">
        <v>24</v>
      </c>
      <c r="F84" s="93">
        <f>F79+F82</f>
        <v>874200</v>
      </c>
      <c r="G84" s="93">
        <f>'прил 6'!H38</f>
        <v>171280.56</v>
      </c>
      <c r="H84" s="93">
        <f>'прил 6'!I41</f>
        <v>4300</v>
      </c>
    </row>
    <row r="85" spans="1:8" ht="23.25" customHeight="1">
      <c r="A85" s="41" t="s">
        <v>221</v>
      </c>
      <c r="B85" s="98" t="s">
        <v>174</v>
      </c>
      <c r="C85" s="99"/>
      <c r="D85" s="119"/>
      <c r="E85" s="99"/>
      <c r="F85" s="100">
        <f>'прил 6'!G93</f>
        <v>0</v>
      </c>
      <c r="G85" s="102">
        <f>'прил 6'!H93</f>
        <v>119000</v>
      </c>
      <c r="H85" s="102">
        <f>'прил 6'!I93</f>
        <v>231000</v>
      </c>
    </row>
    <row r="86" spans="1:8" s="63" customFormat="1" ht="23.25" customHeight="1">
      <c r="A86" s="41" t="s">
        <v>222</v>
      </c>
      <c r="B86" s="101" t="s">
        <v>16</v>
      </c>
      <c r="C86" s="92"/>
      <c r="D86" s="120"/>
      <c r="E86" s="92"/>
      <c r="F86" s="102">
        <f>F12+F47</f>
        <v>5949631.92</v>
      </c>
      <c r="G86" s="102">
        <f>G12+G47+G85</f>
        <v>4842979</v>
      </c>
      <c r="H86" s="102">
        <f>H12+H47+H85</f>
        <v>4806519</v>
      </c>
    </row>
    <row r="87" spans="1:6" s="63" customFormat="1" ht="12.75">
      <c r="A87" s="60"/>
      <c r="B87" s="64"/>
      <c r="C87" s="61"/>
      <c r="D87" s="121"/>
      <c r="E87" s="61"/>
      <c r="F87" s="62"/>
    </row>
    <row r="88" spans="1:6" s="63" customFormat="1" ht="12.75">
      <c r="A88" s="60"/>
      <c r="B88" s="64"/>
      <c r="C88" s="61"/>
      <c r="D88" s="121"/>
      <c r="E88" s="61"/>
      <c r="F88" s="62"/>
    </row>
    <row r="89" spans="1:6" s="63" customFormat="1" ht="12.75">
      <c r="A89" s="60"/>
      <c r="B89" s="64"/>
      <c r="C89" s="61"/>
      <c r="D89" s="121"/>
      <c r="E89" s="61"/>
      <c r="F89" s="62"/>
    </row>
    <row r="90" spans="1:6" s="63" customFormat="1" ht="12.75">
      <c r="A90" s="60"/>
      <c r="B90" s="64"/>
      <c r="C90" s="61"/>
      <c r="D90" s="121"/>
      <c r="E90" s="61"/>
      <c r="F90" s="62"/>
    </row>
    <row r="91" spans="1:6" s="63" customFormat="1" ht="12.75">
      <c r="A91" s="60"/>
      <c r="B91" s="64"/>
      <c r="C91" s="61"/>
      <c r="D91" s="121"/>
      <c r="E91" s="61"/>
      <c r="F91" s="62"/>
    </row>
    <row r="92" spans="1:6" s="63" customFormat="1" ht="12.75">
      <c r="A92" s="60"/>
      <c r="B92" s="64"/>
      <c r="C92" s="61"/>
      <c r="D92" s="121"/>
      <c r="E92" s="61"/>
      <c r="F92" s="62"/>
    </row>
    <row r="93" spans="1:6" s="63" customFormat="1" ht="12.75">
      <c r="A93" s="60"/>
      <c r="B93" s="64"/>
      <c r="C93" s="61"/>
      <c r="D93" s="121"/>
      <c r="E93" s="61"/>
      <c r="F93" s="62"/>
    </row>
    <row r="94" spans="1:6" s="63" customFormat="1" ht="12.75">
      <c r="A94" s="60"/>
      <c r="B94" s="64"/>
      <c r="C94" s="61"/>
      <c r="D94" s="121"/>
      <c r="E94" s="61"/>
      <c r="F94" s="62"/>
    </row>
    <row r="95" spans="1:6" s="63" customFormat="1" ht="12.75">
      <c r="A95" s="60"/>
      <c r="B95" s="64"/>
      <c r="C95" s="61"/>
      <c r="D95" s="121"/>
      <c r="E95" s="61"/>
      <c r="F95" s="62"/>
    </row>
    <row r="96" spans="1:6" s="63" customFormat="1" ht="12.75">
      <c r="A96" s="60"/>
      <c r="B96" s="64"/>
      <c r="C96" s="61"/>
      <c r="D96" s="121"/>
      <c r="E96" s="61"/>
      <c r="F96" s="62"/>
    </row>
    <row r="97" spans="1:6" s="63" customFormat="1" ht="12.75">
      <c r="A97" s="60"/>
      <c r="B97" s="64"/>
      <c r="C97" s="61"/>
      <c r="D97" s="121"/>
      <c r="E97" s="61"/>
      <c r="F97" s="62"/>
    </row>
    <row r="98" spans="1:6" s="63" customFormat="1" ht="12.75">
      <c r="A98" s="60"/>
      <c r="B98" s="64"/>
      <c r="C98" s="61"/>
      <c r="D98" s="121"/>
      <c r="E98" s="61"/>
      <c r="F98" s="62"/>
    </row>
    <row r="99" spans="1:6" s="63" customFormat="1" ht="12.75">
      <c r="A99" s="60"/>
      <c r="B99" s="64"/>
      <c r="C99" s="61"/>
      <c r="D99" s="121"/>
      <c r="E99" s="61"/>
      <c r="F99" s="62"/>
    </row>
    <row r="100" spans="1:6" s="63" customFormat="1" ht="12.75">
      <c r="A100" s="60"/>
      <c r="B100" s="64"/>
      <c r="C100" s="61"/>
      <c r="D100" s="121"/>
      <c r="E100" s="61"/>
      <c r="F100" s="62"/>
    </row>
    <row r="101" spans="1:6" s="63" customFormat="1" ht="12.75">
      <c r="A101" s="60"/>
      <c r="B101" s="64"/>
      <c r="C101" s="61"/>
      <c r="D101" s="121"/>
      <c r="E101" s="61"/>
      <c r="F101" s="62"/>
    </row>
    <row r="102" spans="1:6" s="63" customFormat="1" ht="12.75">
      <c r="A102" s="60"/>
      <c r="B102" s="64"/>
      <c r="C102" s="61"/>
      <c r="D102" s="121"/>
      <c r="E102" s="61"/>
      <c r="F102" s="62"/>
    </row>
    <row r="103" spans="1:6" s="63" customFormat="1" ht="12.75">
      <c r="A103" s="60"/>
      <c r="B103" s="64"/>
      <c r="C103" s="61"/>
      <c r="D103" s="121"/>
      <c r="E103" s="61"/>
      <c r="F103" s="62"/>
    </row>
    <row r="104" spans="1:6" s="63" customFormat="1" ht="12.75">
      <c r="A104" s="60"/>
      <c r="B104" s="64"/>
      <c r="C104" s="61"/>
      <c r="D104" s="121"/>
      <c r="E104" s="61"/>
      <c r="F104" s="62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2019-02-04T04:34:12Z</cp:lastPrinted>
  <dcterms:created xsi:type="dcterms:W3CDTF">2007-10-12T08:23:45Z</dcterms:created>
  <dcterms:modified xsi:type="dcterms:W3CDTF">2019-02-04T04:34:25Z</dcterms:modified>
  <cp:category/>
  <cp:version/>
  <cp:contentType/>
  <cp:contentStatus/>
</cp:coreProperties>
</file>